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oj\Desktop\绩效通报\"/>
    </mc:Choice>
  </mc:AlternateContent>
  <bookViews>
    <workbookView xWindow="0" yWindow="0" windowWidth="22560" windowHeight="11145"/>
  </bookViews>
  <sheets>
    <sheet name="绩效" sheetId="1" r:id="rId1"/>
    <sheet name="销售提成9月" sheetId="2" r:id="rId2"/>
  </sheets>
  <definedNames>
    <definedName name="_xlnm._FilterDatabase" localSheetId="1" hidden="1">销售提成9月!$C$26:$C$49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2" l="1"/>
  <c r="I47" i="2" s="1"/>
  <c r="G46" i="2"/>
  <c r="I46" i="2" s="1"/>
  <c r="I45" i="2"/>
  <c r="H45" i="2"/>
  <c r="D44" i="2"/>
  <c r="D41" i="2"/>
  <c r="D38" i="2"/>
  <c r="D37" i="2"/>
  <c r="D36" i="2"/>
  <c r="C25" i="2"/>
  <c r="H47" i="2" l="1"/>
  <c r="H46" i="2"/>
</calcChain>
</file>

<file path=xl/sharedStrings.xml><?xml version="1.0" encoding="utf-8"?>
<sst xmlns="http://schemas.openxmlformats.org/spreadsheetml/2006/main" count="308" uniqueCount="204">
  <si>
    <t>奖励</t>
    <phoneticPr fontId="1" type="noConversion"/>
  </si>
  <si>
    <t>处罚</t>
    <phoneticPr fontId="1" type="noConversion"/>
  </si>
  <si>
    <t>姓名</t>
    <phoneticPr fontId="1" type="noConversion"/>
  </si>
  <si>
    <t>说明</t>
    <phoneticPr fontId="1" type="noConversion"/>
  </si>
  <si>
    <t>签署人</t>
    <phoneticPr fontId="1" type="noConversion"/>
  </si>
  <si>
    <t>客户名称</t>
    <phoneticPr fontId="1" type="noConversion"/>
  </si>
  <si>
    <t>合同额</t>
    <phoneticPr fontId="1" type="noConversion"/>
  </si>
  <si>
    <t>本次回款额</t>
    <phoneticPr fontId="1" type="noConversion"/>
  </si>
  <si>
    <t>暂扣金额（25%）</t>
  </si>
  <si>
    <t>单位：元</t>
    <phoneticPr fontId="1" type="noConversion"/>
  </si>
  <si>
    <t>提成比例</t>
    <phoneticPr fontId="1" type="noConversion"/>
  </si>
  <si>
    <r>
      <rPr>
        <b/>
        <sz val="10"/>
        <rFont val="宋体"/>
        <family val="3"/>
        <charset val="134"/>
      </rPr>
      <t>提成金额</t>
    </r>
  </si>
  <si>
    <t>大区名称</t>
    <phoneticPr fontId="8" type="noConversion"/>
  </si>
  <si>
    <t>姓名</t>
    <phoneticPr fontId="8" type="noConversion"/>
  </si>
  <si>
    <t>备注</t>
    <phoneticPr fontId="8" type="noConversion"/>
  </si>
  <si>
    <t>服务运营体系</t>
    <phoneticPr fontId="1" type="noConversion"/>
  </si>
  <si>
    <t>摘要</t>
    <phoneticPr fontId="1" type="noConversion"/>
  </si>
  <si>
    <t>长天</t>
    <phoneticPr fontId="1" type="noConversion"/>
  </si>
  <si>
    <t>徐欣</t>
  </si>
  <si>
    <t>杨小莉</t>
  </si>
  <si>
    <t>艾航航</t>
  </si>
  <si>
    <t>刘朝娣</t>
  </si>
  <si>
    <t>武彦勇</t>
  </si>
  <si>
    <t>刘希鑫</t>
  </si>
  <si>
    <t>魏宝吟</t>
  </si>
  <si>
    <t>杜旭煌</t>
  </si>
  <si>
    <t>胡逍</t>
  </si>
  <si>
    <t>毛活文</t>
  </si>
  <si>
    <t>张宏杉</t>
  </si>
  <si>
    <t>王发</t>
  </si>
  <si>
    <t>李医霞</t>
  </si>
  <si>
    <t>景盼盼</t>
  </si>
  <si>
    <t>张超</t>
  </si>
  <si>
    <t>发放明细</t>
    <phoneticPr fontId="1" type="noConversion"/>
  </si>
  <si>
    <t>小计</t>
  </si>
  <si>
    <t>本月发放金额</t>
    <phoneticPr fontId="8" type="noConversion"/>
  </si>
  <si>
    <t>企业污染源自动监控远程值守服务</t>
  </si>
  <si>
    <t>王超</t>
  </si>
  <si>
    <t>王志文</t>
  </si>
  <si>
    <t>王国帅</t>
  </si>
  <si>
    <t>唐欢龙</t>
  </si>
  <si>
    <t>何帮业</t>
  </si>
  <si>
    <t>刘晋</t>
  </si>
  <si>
    <t>段尧</t>
  </si>
  <si>
    <t>陈媚</t>
  </si>
  <si>
    <t>李红燕</t>
  </si>
  <si>
    <t>孟令雨</t>
  </si>
  <si>
    <t>樊建强</t>
  </si>
  <si>
    <t>王丽娜</t>
  </si>
  <si>
    <t>马涛</t>
  </si>
  <si>
    <t>陈磊</t>
  </si>
  <si>
    <t>李升博</t>
  </si>
  <si>
    <t>黄茹伟</t>
  </si>
  <si>
    <t>刘跃</t>
  </si>
  <si>
    <t>姚键</t>
  </si>
  <si>
    <t>刘瑜</t>
  </si>
  <si>
    <t>冯烈俊</t>
  </si>
  <si>
    <t>孙兆平</t>
  </si>
  <si>
    <t>谢章成</t>
  </si>
  <si>
    <t>方耀辉</t>
  </si>
  <si>
    <t>林泽锋</t>
  </si>
  <si>
    <t>张鹏博</t>
  </si>
  <si>
    <t>陆兴福</t>
  </si>
  <si>
    <t>李超</t>
  </si>
  <si>
    <t>吴明</t>
  </si>
  <si>
    <t>张良</t>
  </si>
  <si>
    <t>刘祥辉</t>
  </si>
  <si>
    <t>何柳毅</t>
  </si>
  <si>
    <t>贺浩</t>
  </si>
  <si>
    <t>田仁徳</t>
  </si>
  <si>
    <t>高星</t>
  </si>
  <si>
    <t>居晋芳</t>
  </si>
  <si>
    <t>贺子明</t>
  </si>
  <si>
    <t>兀军辉</t>
  </si>
  <si>
    <t>陈默</t>
  </si>
  <si>
    <t>服务项目合格</t>
  </si>
  <si>
    <t>王超</t>
    <phoneticPr fontId="7" type="noConversion"/>
  </si>
  <si>
    <t>王志文</t>
    <phoneticPr fontId="7" type="noConversion"/>
  </si>
  <si>
    <t>陈磊1</t>
  </si>
  <si>
    <t>高磊</t>
  </si>
  <si>
    <t>李志兵</t>
  </si>
  <si>
    <t>卞欢</t>
  </si>
  <si>
    <t>宋雪迎</t>
  </si>
  <si>
    <t>服务项目合格+200；垃圾焚烧推广对接人+200</t>
  </si>
  <si>
    <t>服务项目合格+100，垃圾焚烧推广对接人+200</t>
  </si>
  <si>
    <t>天长</t>
    <phoneticPr fontId="1" type="noConversion"/>
  </si>
  <si>
    <t>何帮业</t>
    <phoneticPr fontId="7" type="noConversion"/>
  </si>
  <si>
    <t>段尧</t>
    <phoneticPr fontId="7" type="noConversion"/>
  </si>
  <si>
    <t>技术服务</t>
  </si>
  <si>
    <t>企业级服务、首次签单</t>
  </si>
  <si>
    <t>唐欢龙</t>
    <phoneticPr fontId="7" type="noConversion"/>
  </si>
  <si>
    <t>短信服务</t>
  </si>
  <si>
    <t>新余市渝水区环境保护局</t>
  </si>
  <si>
    <t>驻地服务（区县，驻地2人1年1车）</t>
  </si>
  <si>
    <t>陕西安源通达电力科技有限公司</t>
  </si>
  <si>
    <t>数采仪1套（新版，不含安装，质保1年）</t>
  </si>
  <si>
    <t>数采仪10套（新版，不含安装，质保1年）</t>
  </si>
  <si>
    <t>东莞市首创环保科技有限公司</t>
  </si>
  <si>
    <t>应发放金额
（75%）</t>
    <phoneticPr fontId="1" type="noConversion"/>
  </si>
  <si>
    <t>王卫忠</t>
  </si>
  <si>
    <t>张远林</t>
  </si>
  <si>
    <t>高宇</t>
  </si>
  <si>
    <t>兰志刚</t>
  </si>
  <si>
    <t>彭亚萍</t>
  </si>
  <si>
    <t>代毛</t>
  </si>
  <si>
    <t>培训考核</t>
  </si>
  <si>
    <t>垃圾焚烧推广对接人+200</t>
  </si>
  <si>
    <t>垃圾焚烧推广对接人+200；</t>
  </si>
  <si>
    <t>冯文</t>
  </si>
  <si>
    <t>黄于明</t>
  </si>
  <si>
    <t>李惠惠</t>
  </si>
  <si>
    <t>杨鹏程</t>
  </si>
  <si>
    <t>崔浩</t>
  </si>
  <si>
    <t>刘新科</t>
  </si>
  <si>
    <t>张全俊</t>
  </si>
  <si>
    <t>谈文康</t>
  </si>
  <si>
    <t>黄杰</t>
  </si>
  <si>
    <t>吕哲</t>
  </si>
  <si>
    <t>卢培磊</t>
  </si>
  <si>
    <t>杨浩</t>
  </si>
  <si>
    <t>马铎</t>
  </si>
  <si>
    <t>王芳</t>
  </si>
  <si>
    <t>冯凡凡</t>
  </si>
  <si>
    <t>张文博</t>
  </si>
  <si>
    <t>服务项目合格（两个项目）</t>
  </si>
  <si>
    <t>服务项目合格+100；圾焚烧推广对接人+200；</t>
  </si>
  <si>
    <t>VOC升级延迟</t>
  </si>
  <si>
    <t>第35、37周周报未提交</t>
  </si>
  <si>
    <t>服务项目不合格-200</t>
  </si>
  <si>
    <t>服务项目合格+90</t>
  </si>
  <si>
    <t>服务项目合格+340</t>
  </si>
  <si>
    <t>服务项目合格+510（两个项目）；工作辛苦，常加班加点，指导新员工完成一些基础工作，积极主动从事推广工作+300</t>
  </si>
  <si>
    <t>服务项目合格+200，非工作日处理大量本省垃圾焚烧企业问题，负责项目验收的协调准备工作，成效显著+200。</t>
  </si>
  <si>
    <t>本月宜春启动全市运维单位质量检查，任务数量庞大，时间紧迫，日检查量经常接近或者额超过10家以上，天气炎热，工作条件艰苦，但仍保质保量完成，值得鼓励。</t>
  </si>
  <si>
    <t>24小时应急办值班</t>
  </si>
  <si>
    <t>24小时应急办值班+200；服务项目合格240</t>
  </si>
  <si>
    <t>服务项目合格+90，培训考核-50</t>
  </si>
  <si>
    <t>垃圾焚烧对接人+200；服务项目合格500</t>
  </si>
  <si>
    <t>服务项目合格+290（两个项目）；由于人员招聘未到岗，负责光大平台、中山平台、省厅网络填报平台等相关工作任务量大+500</t>
  </si>
  <si>
    <t>服务项目合格（本月+补发上月）</t>
  </si>
  <si>
    <t>服务项目合格+170，承担着信息中心的工作同时在贺浩培训期间兼任处理大量的企业服务+200</t>
  </si>
  <si>
    <t>服务项目合格+250，返馈多个市场信息并持续跟进表现较好，同时四川企业服务量大且周末要处理较多服务+200</t>
  </si>
  <si>
    <t>贺浩培训期间承担着执法局的相关工作，同时与信息中心工作交接承担着信息中心的工作内容，工作态度积极，任劳任怨+200</t>
  </si>
  <si>
    <t>服务项目合格+190，培训考核-50</t>
  </si>
  <si>
    <t>服务项目合格+150；杨小莉在本月协助服务经理进行咸阳项目的开展实施做好充分保障工作。为项目提供有力协助。+300</t>
  </si>
  <si>
    <t>服务项目合格+70，垃圾焚烧推广对接人+200</t>
  </si>
  <si>
    <t>吕哲在本月协助服务经理进行咸阳项目的开展实施、加班加点，不辞辛苦。</t>
  </si>
  <si>
    <t>（两个项目）服务项目合格+45；服务项目不合格-44。</t>
  </si>
  <si>
    <t>服务项目合格+170陈默本月在山西省厅协助举办山西省一级重点污染源系统的培训及电子督办的培训，为区域市场推广做出了铺垫+300。</t>
  </si>
  <si>
    <t>第36周周报未提交</t>
  </si>
  <si>
    <t>转部门以来进步较快，快速掌握部门内勤业务，工作积极，办事效率较高</t>
  </si>
  <si>
    <t>本月值守评分99。对待工作认真负责，积极学习业务知识；解答用户的细致准确。建议奖励。</t>
  </si>
  <si>
    <t>本月值守评分80。本月出现1次投诉、漏报、事故</t>
  </si>
  <si>
    <t>梁振</t>
  </si>
  <si>
    <t>史晔鑫</t>
  </si>
  <si>
    <t>郭效金</t>
  </si>
  <si>
    <t>黄啸</t>
  </si>
  <si>
    <t>江鹏</t>
  </si>
  <si>
    <t>驻地工作期间因工作主动性及工作效果不佳，客户及服务经理均不满意，要求换人。</t>
  </si>
  <si>
    <t>2019年9月销售提成发放汇总</t>
    <phoneticPr fontId="8" type="noConversion"/>
  </si>
  <si>
    <t xml:space="preserve">回款日期：2019年8月1日--2019年8月31日   </t>
    <phoneticPr fontId="8" type="noConversion"/>
  </si>
  <si>
    <t>刘坤</t>
    <phoneticPr fontId="7" type="noConversion"/>
  </si>
  <si>
    <t>田仁德</t>
  </si>
  <si>
    <t>企业在线监测技术咨询服务（委托）合同-威海环境再生能源有限公司因李红燕对成本核算有异议，675元提成7月未发放，本月发放</t>
    <phoneticPr fontId="7" type="noConversion"/>
  </si>
  <si>
    <t>黄于明</t>
    <phoneticPr fontId="7" type="noConversion"/>
  </si>
  <si>
    <t>温鑫朝</t>
    <phoneticPr fontId="7" type="noConversion"/>
  </si>
  <si>
    <t>光大环保能源（沛县）有限公司</t>
  </si>
  <si>
    <t>数采仪1套（新版，含安装，质保1年）</t>
  </si>
  <si>
    <t>内蒙古亿点科技有限公司</t>
  </si>
  <si>
    <t>数采仪2套（新版，不含安装，质保1年）</t>
  </si>
  <si>
    <t>福州红庙岭垃圾焚烧发电有限公司</t>
  </si>
  <si>
    <t>西安联顺环境科技有限公司</t>
  </si>
  <si>
    <t>清远市清新区环境保护局（清远市生态环境局清新分局）</t>
  </si>
  <si>
    <r>
      <rPr>
        <sz val="10"/>
        <rFont val="宋体"/>
        <family val="3"/>
        <charset val="134"/>
      </rPr>
      <t>驻地服务（市级</t>
    </r>
    <r>
      <rPr>
        <sz val="10"/>
        <rFont val="Arial"/>
        <family val="2"/>
      </rPr>
      <t>1</t>
    </r>
    <r>
      <rPr>
        <sz val="10"/>
        <rFont val="宋体"/>
        <family val="3"/>
        <charset val="134"/>
      </rPr>
      <t>人</t>
    </r>
    <r>
      <rPr>
        <sz val="10"/>
        <rFont val="Arial"/>
        <family val="2"/>
      </rPr>
      <t>1</t>
    </r>
    <r>
      <rPr>
        <sz val="10"/>
        <rFont val="宋体"/>
        <family val="3"/>
        <charset val="134"/>
      </rPr>
      <t>年）</t>
    </r>
  </si>
  <si>
    <t>数采仪20套（新版，不含安装，质保1年）</t>
  </si>
  <si>
    <t>中国石油集团安全环保技术研究院有限公司</t>
  </si>
  <si>
    <t>贵州省环境信息中心</t>
  </si>
  <si>
    <t>唐山沃博商贸有限公司</t>
  </si>
  <si>
    <t>无锡新标信息技术有限公司</t>
  </si>
  <si>
    <t>驻地服务（市级1人1年）</t>
  </si>
  <si>
    <t>光大环保能源（三亚）有限公司</t>
  </si>
  <si>
    <t>厦门市生态环境保护综合执法支队</t>
  </si>
  <si>
    <t>驻地服务（市级，4人1年，开发成本20万）</t>
  </si>
  <si>
    <t>黄于明</t>
    <phoneticPr fontId="1" type="noConversion"/>
  </si>
  <si>
    <t>太原市环境监察支队</t>
  </si>
  <si>
    <t>太原市环境监察支队重点污染源自动监控系统数据端及环保税征收复核运维合同</t>
  </si>
  <si>
    <t>运城市生态环境局</t>
  </si>
  <si>
    <t>天长环保污染源自动采集与监控软件V2.1</t>
  </si>
  <si>
    <t>已发放3675，剩余应发放4725</t>
    <phoneticPr fontId="1" type="noConversion"/>
  </si>
  <si>
    <t>光大环保能源（镇江）有限公司</t>
  </si>
  <si>
    <t>东营黄河三角洲三峰生态能源有限公司</t>
  </si>
  <si>
    <t>光大环保能源（衢州）有限公司</t>
  </si>
  <si>
    <t>泸州市兴泸环保发展有限公司</t>
  </si>
  <si>
    <t>绥化市绿能新能源有限公司</t>
  </si>
  <si>
    <t>大同富乔垃圾焚烧发电有限公司</t>
  </si>
  <si>
    <t>长兴新城环保有限公司</t>
  </si>
  <si>
    <t>哈尔滨市双琦环保资源利用有限公司</t>
  </si>
  <si>
    <t>烟台润达垃圾处理运营有限公司</t>
  </si>
  <si>
    <t>临朐邑清环保能源有限公司</t>
  </si>
  <si>
    <t>北京绿色动力再生能源有限公司</t>
  </si>
  <si>
    <t>常熟浦发热电能源有限公司</t>
  </si>
  <si>
    <t>辛集冀清环保能源有限公司</t>
  </si>
  <si>
    <t>蔚阳余热发电股份有限公司</t>
  </si>
  <si>
    <t>中机眉山再生能源有限公司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</si>
</sst>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76" formatCode="#,##0.00_);[Red]\(#,##0.00\)"/>
    <numFmt numFmtId="177" formatCode="#,##0_);[Red]\(#,##0\)"/>
    <numFmt numFmtId="178" formatCode="0.0%"/>
    <numFmt numFmtId="179" formatCode="0_);[Red]\(0\)"/>
    <numFmt numFmtId="180" formatCode="0;[Red]0"/>
    <numFmt numFmtId="181" formatCode="0_ "/>
  </numFmts>
  <fonts count="29">
    <font>
      <sz val="11"/>
      <color theme="1"/>
      <name val="等线"/>
      <family val="2"/>
      <charset val="134"/>
      <scheme val="minor"/>
    </font>
    <font>
      <sz val="9"/>
      <name val="等线"/>
      <family val="2"/>
      <charset val="134"/>
      <scheme val="minor"/>
    </font>
    <font>
      <sz val="11"/>
      <color theme="1"/>
      <name val="等线"/>
      <family val="3"/>
      <charset val="134"/>
      <scheme val="minor"/>
    </font>
    <font>
      <b/>
      <sz val="12"/>
      <color theme="1"/>
      <name val="等线"/>
      <family val="3"/>
      <charset val="134"/>
      <scheme val="minor"/>
    </font>
    <font>
      <sz val="11"/>
      <name val="等线"/>
      <family val="2"/>
      <charset val="134"/>
      <scheme val="minor"/>
    </font>
    <font>
      <sz val="12"/>
      <name val="宋体"/>
      <family val="3"/>
      <charset val="134"/>
    </font>
    <font>
      <sz val="10"/>
      <name val="宋体"/>
      <family val="3"/>
      <charset val="134"/>
    </font>
    <font>
      <sz val="9"/>
      <name val="等线"/>
      <family val="3"/>
      <charset val="134"/>
      <scheme val="minor"/>
    </font>
    <font>
      <sz val="9"/>
      <name val="宋体"/>
      <family val="3"/>
      <charset val="134"/>
    </font>
    <font>
      <b/>
      <sz val="12"/>
      <name val="宋体"/>
      <family val="3"/>
      <charset val="134"/>
    </font>
    <font>
      <b/>
      <sz val="11"/>
      <name val="宋体"/>
      <family val="3"/>
      <charset val="134"/>
    </font>
    <font>
      <b/>
      <sz val="11"/>
      <color theme="1"/>
      <name val="等线"/>
      <family val="2"/>
      <charset val="134"/>
      <scheme val="minor"/>
    </font>
    <font>
      <b/>
      <sz val="11"/>
      <color theme="1"/>
      <name val="等线"/>
      <family val="3"/>
      <charset val="134"/>
      <scheme val="minor"/>
    </font>
    <font>
      <b/>
      <sz val="11"/>
      <color rgb="FFFF0000"/>
      <name val="等线"/>
      <charset val="134"/>
      <scheme val="minor"/>
    </font>
    <font>
      <b/>
      <sz val="14"/>
      <color theme="1"/>
      <name val="等线"/>
      <charset val="134"/>
      <scheme val="minor"/>
    </font>
    <font>
      <b/>
      <sz val="10"/>
      <name val="Arial"/>
      <family val="2"/>
    </font>
    <font>
      <b/>
      <sz val="10"/>
      <name val="宋体"/>
      <family val="3"/>
      <charset val="134"/>
    </font>
    <font>
      <b/>
      <sz val="20"/>
      <name val="宋体"/>
      <family val="3"/>
      <charset val="134"/>
    </font>
    <font>
      <sz val="10"/>
      <name val="Arial"/>
      <family val="2"/>
    </font>
    <font>
      <sz val="11"/>
      <color theme="1"/>
      <name val="等线"/>
      <charset val="134"/>
      <scheme val="minor"/>
    </font>
    <font>
      <sz val="10"/>
      <color indexed="8"/>
      <name val="宋体"/>
      <family val="3"/>
      <charset val="134"/>
    </font>
    <font>
      <sz val="10"/>
      <color theme="1"/>
      <name val="宋体"/>
      <family val="3"/>
      <charset val="134"/>
    </font>
    <font>
      <b/>
      <sz val="12"/>
      <color theme="1"/>
      <name val="等线"/>
      <charset val="134"/>
      <scheme val="minor"/>
    </font>
    <font>
      <b/>
      <sz val="12"/>
      <name val="等线"/>
      <charset val="134"/>
      <scheme val="minor"/>
    </font>
    <font>
      <sz val="10"/>
      <color theme="1"/>
      <name val="等线"/>
      <charset val="134"/>
      <scheme val="minor"/>
    </font>
    <font>
      <sz val="11"/>
      <name val="等线"/>
      <charset val="134"/>
      <scheme val="minor"/>
    </font>
    <font>
      <sz val="10"/>
      <color theme="1"/>
      <name val="等线"/>
      <family val="3"/>
      <charset val="134"/>
      <scheme val="minor"/>
    </font>
    <font>
      <sz val="10"/>
      <color theme="1"/>
      <name val="Arial"/>
      <family val="2"/>
    </font>
    <font>
      <sz val="10"/>
      <color rgb="FF000000"/>
      <name val="微软雅黑"/>
      <family val="2"/>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style="medium">
        <color indexed="64"/>
      </bottom>
      <diagonal/>
    </border>
  </borders>
  <cellStyleXfs count="28">
    <xf numFmtId="0" fontId="0" fillId="0" borderId="0">
      <alignment vertical="center"/>
    </xf>
    <xf numFmtId="0" fontId="2"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xf numFmtId="0" fontId="5" fillId="0" borderId="0"/>
    <xf numFmtId="0" fontId="2" fillId="0" borderId="0">
      <alignment vertical="center"/>
    </xf>
    <xf numFmtId="43" fontId="27" fillId="0" borderId="0" applyFont="0" applyFill="0" applyBorder="0" applyAlignment="0" applyProtection="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2" fillId="0" borderId="0" applyFont="0" applyFill="0" applyBorder="0" applyAlignment="0" applyProtection="0">
      <alignment vertical="center"/>
    </xf>
  </cellStyleXfs>
  <cellXfs count="8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10" fillId="0" borderId="4" xfId="7" applyFont="1" applyFill="1" applyBorder="1" applyAlignment="1">
      <alignment horizontal="center" vertical="center" wrapText="1"/>
    </xf>
    <xf numFmtId="179" fontId="10" fillId="0" borderId="4" xfId="7" applyNumberFormat="1" applyFont="1" applyFill="1" applyBorder="1" applyAlignment="1">
      <alignment horizontal="center" vertical="center" wrapText="1"/>
    </xf>
    <xf numFmtId="0" fontId="10" fillId="0" borderId="5" xfId="7" applyFont="1" applyFill="1" applyBorder="1" applyAlignment="1">
      <alignment horizontal="center" vertical="center"/>
    </xf>
    <xf numFmtId="0" fontId="19" fillId="0" borderId="0" xfId="0" applyFont="1" applyAlignment="1">
      <alignment horizontal="center" vertical="center"/>
    </xf>
    <xf numFmtId="179" fontId="2" fillId="2" borderId="1" xfId="0" applyNumberFormat="1" applyFont="1" applyFill="1" applyBorder="1" applyAlignment="1">
      <alignment horizontal="center" vertical="center"/>
    </xf>
    <xf numFmtId="0" fontId="11" fillId="0" borderId="1" xfId="0" applyFont="1" applyBorder="1" applyAlignment="1">
      <alignment horizontal="center" vertical="center"/>
    </xf>
    <xf numFmtId="176" fontId="15" fillId="0" borderId="1" xfId="2" applyNumberFormat="1" applyFont="1" applyFill="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1" fillId="0" borderId="1" xfId="0" applyFont="1" applyBorder="1" applyAlignment="1">
      <alignment horizontal="center" vertical="center" wrapText="1"/>
    </xf>
    <xf numFmtId="0" fontId="4" fillId="0" borderId="0" xfId="0" applyFont="1" applyAlignment="1">
      <alignment horizontal="center" vertical="center"/>
    </xf>
    <xf numFmtId="177" fontId="16" fillId="0" borderId="1" xfId="2" applyNumberFormat="1" applyFont="1" applyFill="1" applyBorder="1" applyAlignment="1">
      <alignment horizontal="center" vertical="center" wrapText="1"/>
    </xf>
    <xf numFmtId="0" fontId="19" fillId="0" borderId="1" xfId="0" applyFont="1" applyBorder="1" applyAlignment="1">
      <alignment horizontal="center" vertical="center"/>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Border="1" applyAlignment="1">
      <alignment horizontal="center" vertical="top"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1" applyFont="1" applyFill="1" applyBorder="1" applyAlignment="1">
      <alignment horizontal="center" vertical="center" wrapText="1"/>
    </xf>
    <xf numFmtId="0" fontId="25" fillId="0" borderId="1" xfId="0" applyFont="1" applyBorder="1" applyAlignment="1">
      <alignment horizontal="center" vertical="top" wrapText="1"/>
    </xf>
    <xf numFmtId="0" fontId="19" fillId="0" borderId="1" xfId="1" applyFont="1" applyFill="1" applyBorder="1" applyAlignment="1">
      <alignment horizontal="center" vertical="top" wrapText="1"/>
    </xf>
    <xf numFmtId="0" fontId="19" fillId="0" borderId="1" xfId="1" applyFont="1" applyBorder="1" applyAlignment="1">
      <alignment horizontal="center" vertical="top" wrapText="1"/>
    </xf>
    <xf numFmtId="180"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6" fillId="0" borderId="1" xfId="21" applyFont="1" applyBorder="1" applyAlignment="1">
      <alignment horizontal="center" vertical="center" wrapText="1"/>
    </xf>
    <xf numFmtId="0" fontId="6" fillId="0" borderId="1" xfId="22" applyFont="1" applyBorder="1" applyAlignment="1">
      <alignment horizontal="center" vertical="center" wrapText="1"/>
    </xf>
    <xf numFmtId="0" fontId="6" fillId="0" borderId="0" xfId="17" applyFont="1">
      <alignment vertical="center"/>
    </xf>
    <xf numFmtId="0" fontId="0" fillId="0" borderId="1" xfId="0" applyBorder="1" applyAlignment="1">
      <alignment horizontal="center" vertical="center"/>
    </xf>
    <xf numFmtId="0" fontId="6" fillId="0" borderId="1" xfId="17" applyFont="1" applyBorder="1" applyAlignment="1">
      <alignment horizontal="center" vertical="center"/>
    </xf>
    <xf numFmtId="0" fontId="6" fillId="0" borderId="0" xfId="9" applyFont="1">
      <alignment vertical="center"/>
    </xf>
    <xf numFmtId="0" fontId="6" fillId="0" borderId="1" xfId="16" applyFont="1" applyBorder="1" applyAlignment="1">
      <alignment horizontal="center" vertical="center" wrapText="1"/>
    </xf>
    <xf numFmtId="181" fontId="0" fillId="0" borderId="1" xfId="0" applyNumberFormat="1" applyBorder="1" applyAlignment="1">
      <alignment horizontal="center" vertical="center"/>
    </xf>
    <xf numFmtId="0" fontId="10" fillId="0" borderId="3" xfId="7" applyFont="1" applyFill="1" applyBorder="1" applyAlignment="1">
      <alignment horizontal="center" vertical="center" wrapText="1"/>
    </xf>
    <xf numFmtId="176" fontId="26" fillId="0" borderId="6" xfId="0" applyNumberFormat="1" applyFont="1" applyBorder="1" applyAlignment="1">
      <alignment horizontal="center" vertical="center" shrinkToFit="1"/>
    </xf>
    <xf numFmtId="0" fontId="11" fillId="0" borderId="21" xfId="0" applyFont="1" applyBorder="1" applyAlignment="1">
      <alignment horizontal="center" vertical="center"/>
    </xf>
    <xf numFmtId="177" fontId="16" fillId="0" borderId="6" xfId="2" applyNumberFormat="1" applyFont="1" applyFill="1" applyBorder="1" applyAlignment="1">
      <alignment horizontal="center" vertical="center" wrapText="1"/>
    </xf>
    <xf numFmtId="0" fontId="6" fillId="0" borderId="21" xfId="17" applyFont="1" applyBorder="1" applyAlignment="1">
      <alignment horizontal="center" vertical="center"/>
    </xf>
    <xf numFmtId="0" fontId="0" fillId="0" borderId="6" xfId="0" applyBorder="1" applyAlignment="1">
      <alignment horizontal="center" vertical="center"/>
    </xf>
    <xf numFmtId="181" fontId="0" fillId="0" borderId="6" xfId="0" applyNumberFormat="1" applyBorder="1" applyAlignment="1">
      <alignment horizontal="center" vertical="center"/>
    </xf>
    <xf numFmtId="0" fontId="21" fillId="0" borderId="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NumberFormat="1" applyBorder="1" applyAlignment="1">
      <alignment horizontal="center" vertic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3" fillId="0" borderId="19" xfId="0" applyFont="1" applyBorder="1" applyAlignment="1">
      <alignment horizontal="right" vertical="center"/>
    </xf>
    <xf numFmtId="0" fontId="13" fillId="0" borderId="14" xfId="0" applyFont="1" applyBorder="1" applyAlignment="1">
      <alignment horizontal="right" vertical="center"/>
    </xf>
    <xf numFmtId="0" fontId="13" fillId="0" borderId="20" xfId="0" applyFont="1" applyBorder="1" applyAlignment="1">
      <alignment horizontal="right" vertical="center"/>
    </xf>
    <xf numFmtId="0" fontId="10" fillId="0" borderId="3" xfId="7" applyFont="1" applyFill="1" applyBorder="1" applyAlignment="1">
      <alignment horizontal="center" vertical="center" wrapText="1"/>
    </xf>
    <xf numFmtId="0" fontId="10" fillId="0" borderId="10" xfId="7" applyFont="1" applyFill="1" applyBorder="1" applyAlignment="1">
      <alignment horizontal="center" vertical="center" wrapText="1"/>
    </xf>
    <xf numFmtId="0" fontId="17" fillId="0" borderId="0" xfId="7" applyFont="1" applyFill="1" applyBorder="1" applyAlignment="1">
      <alignment horizontal="center" vertical="center" wrapText="1"/>
    </xf>
    <xf numFmtId="0" fontId="10" fillId="0" borderId="11" xfId="7" applyFont="1" applyFill="1" applyBorder="1" applyAlignment="1">
      <alignment horizontal="left" vertical="center" wrapText="1"/>
    </xf>
    <xf numFmtId="0" fontId="10" fillId="0" borderId="12" xfId="7" applyFont="1" applyFill="1" applyBorder="1" applyAlignment="1">
      <alignment horizontal="left" vertical="center" wrapText="1"/>
    </xf>
    <xf numFmtId="0" fontId="28" fillId="0" borderId="1" xfId="0" applyFont="1" applyBorder="1" applyAlignment="1">
      <alignment horizontal="center" vertical="center"/>
    </xf>
    <xf numFmtId="0" fontId="6" fillId="0" borderId="1" xfId="17" applyFont="1" applyFill="1" applyBorder="1" applyAlignment="1">
      <alignment horizontal="center" vertical="center"/>
    </xf>
    <xf numFmtId="0" fontId="10" fillId="4" borderId="23" xfId="15" applyFont="1" applyFill="1" applyBorder="1" applyAlignment="1">
      <alignment horizontal="center" vertical="center" wrapText="1"/>
    </xf>
    <xf numFmtId="179" fontId="9" fillId="4" borderId="24" xfId="0" applyNumberFormat="1" applyFont="1" applyFill="1" applyBorder="1" applyAlignment="1">
      <alignment horizontal="center" vertical="center"/>
    </xf>
    <xf numFmtId="176" fontId="0" fillId="4" borderId="25" xfId="0" applyNumberFormat="1" applyFill="1" applyBorder="1" applyAlignment="1">
      <alignment horizontal="center" vertical="center"/>
    </xf>
    <xf numFmtId="0" fontId="18" fillId="0" borderId="1" xfId="22" applyFont="1" applyBorder="1" applyAlignment="1">
      <alignment horizontal="center" vertical="center" wrapText="1"/>
    </xf>
    <xf numFmtId="0" fontId="12" fillId="0" borderId="15" xfId="7" applyFont="1" applyFill="1" applyBorder="1" applyAlignment="1">
      <alignment horizontal="center" vertical="center" wrapText="1"/>
    </xf>
    <xf numFmtId="178" fontId="0" fillId="0" borderId="1" xfId="0" applyNumberFormat="1" applyBorder="1" applyAlignment="1">
      <alignment horizontal="center" vertical="center"/>
    </xf>
    <xf numFmtId="0" fontId="6" fillId="0" borderId="21" xfId="17" applyFont="1" applyBorder="1" applyAlignment="1">
      <alignment horizontal="center" vertical="center" wrapText="1"/>
    </xf>
    <xf numFmtId="181" fontId="6" fillId="0" borderId="6" xfId="17" applyNumberFormat="1" applyFont="1" applyBorder="1" applyAlignment="1">
      <alignment horizontal="center" vertical="center"/>
    </xf>
    <xf numFmtId="0" fontId="6" fillId="0" borderId="26" xfId="16" applyFont="1" applyBorder="1" applyAlignment="1">
      <alignment horizontal="center" vertical="center" wrapText="1"/>
    </xf>
    <xf numFmtId="0" fontId="0" fillId="0" borderId="26" xfId="0" applyBorder="1" applyAlignment="1">
      <alignment horizontal="center" vertical="center"/>
    </xf>
    <xf numFmtId="178" fontId="0" fillId="0" borderId="26" xfId="0" applyNumberFormat="1" applyBorder="1" applyAlignment="1">
      <alignment horizontal="center" vertical="center"/>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0" fillId="0" borderId="27" xfId="0" applyBorder="1" applyAlignment="1">
      <alignment horizontal="center" vertical="center"/>
    </xf>
    <xf numFmtId="0" fontId="21" fillId="0" borderId="21" xfId="0" applyFont="1" applyBorder="1" applyAlignment="1">
      <alignment vertical="center" wrapText="1"/>
    </xf>
    <xf numFmtId="0" fontId="21" fillId="0" borderId="7" xfId="0" applyFont="1" applyBorder="1" applyAlignment="1">
      <alignment vertical="center" wrapText="1"/>
    </xf>
    <xf numFmtId="178" fontId="0" fillId="0" borderId="8" xfId="0" applyNumberFormat="1" applyBorder="1" applyAlignment="1">
      <alignment horizontal="center" vertical="center"/>
    </xf>
    <xf numFmtId="0" fontId="8" fillId="0" borderId="1" xfId="9" applyFont="1" applyBorder="1" applyAlignment="1">
      <alignment horizontal="center" vertical="center"/>
    </xf>
    <xf numFmtId="0" fontId="28" fillId="0" borderId="8" xfId="0" applyFont="1" applyBorder="1" applyAlignment="1">
      <alignment horizontal="center" vertical="center"/>
    </xf>
    <xf numFmtId="0" fontId="5" fillId="0" borderId="1" xfId="9" applyBorder="1" applyAlignment="1">
      <alignment horizontal="center" vertical="center"/>
    </xf>
    <xf numFmtId="0" fontId="0" fillId="0" borderId="0" xfId="0" applyAlignment="1">
      <alignment vertical="center" wrapText="1"/>
    </xf>
    <xf numFmtId="176" fontId="26" fillId="0" borderId="6" xfId="0" applyNumberFormat="1" applyFont="1" applyBorder="1" applyAlignment="1">
      <alignment horizontal="center" vertical="center" wrapText="1" shrinkToFit="1"/>
    </xf>
    <xf numFmtId="0" fontId="10" fillId="0" borderId="28" xfId="7" applyFont="1" applyFill="1" applyBorder="1" applyAlignment="1">
      <alignment horizontal="center" vertical="center" wrapText="1"/>
    </xf>
  </cellXfs>
  <cellStyles count="28">
    <cellStyle name="常规" xfId="0" builtinId="0"/>
    <cellStyle name="常规 10 5" xfId="3"/>
    <cellStyle name="常规 10 5 2" xfId="4"/>
    <cellStyle name="常规 10 5 2 2 2" xfId="8"/>
    <cellStyle name="常规 10 5 2 2 2 2" xfId="10"/>
    <cellStyle name="常规 10 5 2 2 2 2 2" xfId="12"/>
    <cellStyle name="常规 10 5 2 2 2 2 2 2" xfId="14"/>
    <cellStyle name="常规 2 19 2" xfId="5"/>
    <cellStyle name="常规 2 19 2 2 2" xfId="9"/>
    <cellStyle name="常规 2 19 2 2 2 2" xfId="11"/>
    <cellStyle name="常规 2 19 2 2 2 2 2" xfId="13"/>
    <cellStyle name="常规 2 19 2 2 2 2 2 2" xfId="17"/>
    <cellStyle name="常规 2 2" xfId="1"/>
    <cellStyle name="常规 2 2 10 2" xfId="6"/>
    <cellStyle name="常规 28 2 2" xfId="23"/>
    <cellStyle name="常规_Sheet1 2 2" xfId="16"/>
    <cellStyle name="常规_Sheet1 2 2 2" xfId="21"/>
    <cellStyle name="常规_Sheet1 3" xfId="2"/>
    <cellStyle name="常规_Sheet1 3 2 3" xfId="7"/>
    <cellStyle name="常规_Sheet1 3 2 3 2 2 2 2" xfId="15"/>
    <cellStyle name="常规_Sheet1 3 3 2 2 2 2 2 2" xfId="22"/>
    <cellStyle name="千位分隔 17 3 3" xfId="18"/>
    <cellStyle name="千位分隔 17 3 3 2 2" xfId="25"/>
    <cellStyle name="千位分隔 2 5 2 2 2" xfId="19"/>
    <cellStyle name="千位分隔 2 5 2 2 2 2 2 2" xfId="20"/>
    <cellStyle name="千位分隔 2 5 2 2 2 2 2 2 2" xfId="26"/>
    <cellStyle name="千位分隔 22" xfId="24"/>
    <cellStyle name="千位分隔 2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tabSelected="1" workbookViewId="0">
      <selection activeCell="J10" sqref="J10"/>
    </sheetView>
  </sheetViews>
  <sheetFormatPr defaultRowHeight="13.5"/>
  <cols>
    <col min="1" max="1" width="10.125" style="6" customWidth="1"/>
    <col min="2" max="2" width="9" style="1"/>
    <col min="3" max="3" width="8.625" style="1"/>
    <col min="4" max="4" width="51.375" style="13" customWidth="1"/>
  </cols>
  <sheetData>
    <row r="1" spans="1:4" ht="24.6" customHeight="1">
      <c r="A1" s="10" t="s">
        <v>2</v>
      </c>
      <c r="B1" s="10" t="s">
        <v>0</v>
      </c>
      <c r="C1" s="10" t="s">
        <v>1</v>
      </c>
      <c r="D1" s="11" t="s">
        <v>3</v>
      </c>
    </row>
    <row r="2" spans="1:4" ht="24.6" customHeight="1">
      <c r="A2" s="49" t="s">
        <v>17</v>
      </c>
      <c r="B2" s="50"/>
      <c r="C2" s="50"/>
      <c r="D2" s="51"/>
    </row>
    <row r="3" spans="1:4" ht="15.75" customHeight="1">
      <c r="A3" s="18" t="s">
        <v>45</v>
      </c>
      <c r="B3" s="28">
        <v>120</v>
      </c>
      <c r="C3" s="28"/>
      <c r="D3" s="19" t="s">
        <v>75</v>
      </c>
    </row>
    <row r="4" spans="1:4">
      <c r="A4" s="21" t="s">
        <v>46</v>
      </c>
      <c r="B4" s="28">
        <v>380</v>
      </c>
      <c r="C4" s="28"/>
      <c r="D4" s="20" t="s">
        <v>124</v>
      </c>
    </row>
    <row r="5" spans="1:4">
      <c r="A5" s="21" t="s">
        <v>38</v>
      </c>
      <c r="B5" s="28">
        <v>300</v>
      </c>
      <c r="C5" s="28"/>
      <c r="D5" s="20" t="s">
        <v>125</v>
      </c>
    </row>
    <row r="6" spans="1:4">
      <c r="A6" s="18" t="s">
        <v>47</v>
      </c>
      <c r="B6" s="17">
        <v>80</v>
      </c>
      <c r="C6" s="17"/>
      <c r="D6" s="19" t="s">
        <v>75</v>
      </c>
    </row>
    <row r="7" spans="1:4">
      <c r="A7" s="21" t="s">
        <v>108</v>
      </c>
      <c r="B7" s="17"/>
      <c r="C7" s="17">
        <v>200</v>
      </c>
      <c r="D7" s="24" t="s">
        <v>126</v>
      </c>
    </row>
    <row r="8" spans="1:4">
      <c r="A8" s="21" t="s">
        <v>79</v>
      </c>
      <c r="B8" s="28"/>
      <c r="C8" s="28">
        <v>100</v>
      </c>
      <c r="D8" s="20" t="s">
        <v>127</v>
      </c>
    </row>
    <row r="9" spans="1:4">
      <c r="A9" s="21" t="s">
        <v>39</v>
      </c>
      <c r="B9" s="28">
        <v>400</v>
      </c>
      <c r="C9" s="28"/>
      <c r="D9" s="20" t="s">
        <v>83</v>
      </c>
    </row>
    <row r="10" spans="1:4">
      <c r="A10" s="21" t="s">
        <v>48</v>
      </c>
      <c r="B10" s="17">
        <v>130</v>
      </c>
      <c r="C10" s="17"/>
      <c r="D10" s="20" t="s">
        <v>75</v>
      </c>
    </row>
    <row r="11" spans="1:4">
      <c r="A11" s="21" t="s">
        <v>40</v>
      </c>
      <c r="B11" s="28"/>
      <c r="C11" s="28">
        <v>200</v>
      </c>
      <c r="D11" s="20" t="s">
        <v>128</v>
      </c>
    </row>
    <row r="12" spans="1:4">
      <c r="A12" s="23" t="s">
        <v>49</v>
      </c>
      <c r="B12" s="28">
        <v>150</v>
      </c>
      <c r="C12" s="28"/>
      <c r="D12" s="26" t="s">
        <v>75</v>
      </c>
    </row>
    <row r="13" spans="1:4">
      <c r="A13" s="23" t="s">
        <v>50</v>
      </c>
      <c r="B13" s="28">
        <v>200</v>
      </c>
      <c r="C13" s="28"/>
      <c r="D13" s="25" t="s">
        <v>106</v>
      </c>
    </row>
    <row r="14" spans="1:4">
      <c r="A14" s="17" t="s">
        <v>51</v>
      </c>
      <c r="B14" s="17">
        <v>50</v>
      </c>
      <c r="C14" s="17"/>
      <c r="D14" s="22" t="s">
        <v>75</v>
      </c>
    </row>
    <row r="15" spans="1:4">
      <c r="A15" s="17" t="s">
        <v>42</v>
      </c>
      <c r="B15" s="28">
        <v>90</v>
      </c>
      <c r="C15" s="28"/>
      <c r="D15" s="22" t="s">
        <v>129</v>
      </c>
    </row>
    <row r="16" spans="1:4">
      <c r="A16" s="17" t="s">
        <v>52</v>
      </c>
      <c r="B16" s="28">
        <v>540</v>
      </c>
      <c r="C16" s="28"/>
      <c r="D16" s="22" t="s">
        <v>130</v>
      </c>
    </row>
    <row r="17" spans="1:4" ht="27">
      <c r="A17" s="17" t="s">
        <v>53</v>
      </c>
      <c r="B17" s="28">
        <v>810</v>
      </c>
      <c r="C17" s="28"/>
      <c r="D17" s="22" t="s">
        <v>131</v>
      </c>
    </row>
    <row r="18" spans="1:4">
      <c r="A18" s="17" t="s">
        <v>80</v>
      </c>
      <c r="B18" s="28">
        <v>150</v>
      </c>
      <c r="C18" s="28"/>
      <c r="D18" s="22" t="s">
        <v>75</v>
      </c>
    </row>
    <row r="19" spans="1:4">
      <c r="A19" s="17" t="s">
        <v>109</v>
      </c>
      <c r="B19" s="17"/>
      <c r="C19" s="17">
        <v>100</v>
      </c>
      <c r="D19" s="22" t="s">
        <v>127</v>
      </c>
    </row>
    <row r="20" spans="1:4">
      <c r="A20" s="17" t="s">
        <v>100</v>
      </c>
      <c r="B20" s="17">
        <v>350</v>
      </c>
      <c r="C20" s="17"/>
      <c r="D20" s="22" t="s">
        <v>75</v>
      </c>
    </row>
    <row r="21" spans="1:4">
      <c r="A21" s="17" t="s">
        <v>44</v>
      </c>
      <c r="B21" s="28">
        <v>190</v>
      </c>
      <c r="C21" s="28"/>
      <c r="D21" s="22" t="s">
        <v>75</v>
      </c>
    </row>
    <row r="22" spans="1:4">
      <c r="A22" s="17" t="s">
        <v>37</v>
      </c>
      <c r="B22" s="28">
        <v>200</v>
      </c>
      <c r="C22" s="28"/>
      <c r="D22" s="22" t="s">
        <v>106</v>
      </c>
    </row>
    <row r="23" spans="1:4" ht="27">
      <c r="A23" s="17" t="s">
        <v>50</v>
      </c>
      <c r="B23" s="17">
        <v>400</v>
      </c>
      <c r="C23" s="17"/>
      <c r="D23" s="22" t="s">
        <v>132</v>
      </c>
    </row>
    <row r="24" spans="1:4">
      <c r="A24" s="17" t="s">
        <v>54</v>
      </c>
      <c r="B24" s="28">
        <v>190</v>
      </c>
      <c r="C24" s="28"/>
      <c r="D24" s="22" t="s">
        <v>75</v>
      </c>
    </row>
    <row r="25" spans="1:4">
      <c r="A25" s="17" t="s">
        <v>55</v>
      </c>
      <c r="B25" s="28">
        <v>70</v>
      </c>
      <c r="C25" s="28"/>
      <c r="D25" s="22" t="s">
        <v>75</v>
      </c>
    </row>
    <row r="26" spans="1:4">
      <c r="A26" s="17" t="s">
        <v>56</v>
      </c>
      <c r="B26" s="28">
        <v>590</v>
      </c>
      <c r="C26" s="28"/>
      <c r="D26" s="22" t="s">
        <v>75</v>
      </c>
    </row>
    <row r="27" spans="1:4" ht="40.5">
      <c r="A27" s="17" t="s">
        <v>57</v>
      </c>
      <c r="B27" s="28">
        <v>300</v>
      </c>
      <c r="C27" s="28"/>
      <c r="D27" s="22" t="s">
        <v>133</v>
      </c>
    </row>
    <row r="28" spans="1:4" ht="40.5">
      <c r="A28" s="17" t="s">
        <v>58</v>
      </c>
      <c r="B28" s="28">
        <v>300</v>
      </c>
      <c r="C28" s="28"/>
      <c r="D28" s="29" t="s">
        <v>133</v>
      </c>
    </row>
    <row r="29" spans="1:4" ht="40.5">
      <c r="A29" s="17" t="s">
        <v>101</v>
      </c>
      <c r="B29" s="28">
        <v>300</v>
      </c>
      <c r="C29" s="28"/>
      <c r="D29" s="29" t="s">
        <v>133</v>
      </c>
    </row>
    <row r="30" spans="1:4">
      <c r="A30" s="17" t="s">
        <v>59</v>
      </c>
      <c r="B30" s="28"/>
      <c r="C30" s="28">
        <v>50</v>
      </c>
      <c r="D30" s="29" t="s">
        <v>105</v>
      </c>
    </row>
    <row r="31" spans="1:4">
      <c r="A31" s="15" t="s">
        <v>23</v>
      </c>
      <c r="B31" s="33">
        <v>450</v>
      </c>
      <c r="C31" s="33"/>
      <c r="D31" s="29" t="s">
        <v>75</v>
      </c>
    </row>
    <row r="32" spans="1:4">
      <c r="A32" s="15" t="s">
        <v>102</v>
      </c>
      <c r="B32" s="33">
        <v>200</v>
      </c>
      <c r="C32" s="33"/>
      <c r="D32" s="16" t="s">
        <v>134</v>
      </c>
    </row>
    <row r="33" spans="1:4">
      <c r="A33" s="15" t="s">
        <v>111</v>
      </c>
      <c r="B33" s="33">
        <v>200</v>
      </c>
      <c r="C33" s="33"/>
      <c r="D33" s="16" t="s">
        <v>134</v>
      </c>
    </row>
    <row r="34" spans="1:4">
      <c r="A34" s="15" t="s">
        <v>112</v>
      </c>
      <c r="B34" s="33">
        <v>200</v>
      </c>
      <c r="C34" s="33"/>
      <c r="D34" s="29" t="s">
        <v>134</v>
      </c>
    </row>
    <row r="35" spans="1:4">
      <c r="A35" s="15" t="s">
        <v>24</v>
      </c>
      <c r="B35" s="33">
        <v>220</v>
      </c>
      <c r="C35" s="33"/>
      <c r="D35" s="29" t="s">
        <v>75</v>
      </c>
    </row>
    <row r="36" spans="1:4">
      <c r="A36" s="15" t="s">
        <v>25</v>
      </c>
      <c r="B36" s="33">
        <v>440</v>
      </c>
      <c r="C36" s="33"/>
      <c r="D36" s="16" t="s">
        <v>75</v>
      </c>
    </row>
    <row r="37" spans="1:4">
      <c r="A37" s="15" t="s">
        <v>60</v>
      </c>
      <c r="B37" s="33">
        <v>440</v>
      </c>
      <c r="C37" s="33"/>
      <c r="D37" s="16" t="s">
        <v>135</v>
      </c>
    </row>
    <row r="38" spans="1:4">
      <c r="A38" s="15" t="s">
        <v>61</v>
      </c>
      <c r="B38" s="33">
        <v>570</v>
      </c>
      <c r="C38" s="33"/>
      <c r="D38" s="16" t="s">
        <v>75</v>
      </c>
    </row>
    <row r="39" spans="1:4">
      <c r="A39" s="15" t="s">
        <v>62</v>
      </c>
      <c r="B39" s="33">
        <v>80</v>
      </c>
      <c r="C39" s="33"/>
      <c r="D39" s="16" t="s">
        <v>75</v>
      </c>
    </row>
    <row r="40" spans="1:4">
      <c r="A40" s="15" t="s">
        <v>63</v>
      </c>
      <c r="B40" s="33">
        <v>90</v>
      </c>
      <c r="C40" s="33">
        <v>50</v>
      </c>
      <c r="D40" s="16" t="s">
        <v>136</v>
      </c>
    </row>
    <row r="41" spans="1:4">
      <c r="A41" s="15" t="s">
        <v>26</v>
      </c>
      <c r="B41" s="33">
        <v>550</v>
      </c>
      <c r="C41" s="33"/>
      <c r="D41" s="29" t="s">
        <v>75</v>
      </c>
    </row>
    <row r="42" spans="1:4">
      <c r="A42" s="15" t="s">
        <v>27</v>
      </c>
      <c r="B42" s="33">
        <v>700</v>
      </c>
      <c r="C42" s="33"/>
      <c r="D42" s="29" t="s">
        <v>137</v>
      </c>
    </row>
    <row r="43" spans="1:4">
      <c r="A43" s="15" t="s">
        <v>64</v>
      </c>
      <c r="B43" s="33">
        <v>390</v>
      </c>
      <c r="C43" s="33"/>
      <c r="D43" s="16" t="s">
        <v>75</v>
      </c>
    </row>
    <row r="44" spans="1:4">
      <c r="A44" s="15" t="s">
        <v>65</v>
      </c>
      <c r="B44" s="33">
        <v>50</v>
      </c>
      <c r="C44" s="33"/>
      <c r="D44" s="16" t="s">
        <v>75</v>
      </c>
    </row>
    <row r="45" spans="1:4" ht="40.5">
      <c r="A45" s="15" t="s">
        <v>66</v>
      </c>
      <c r="B45" s="33">
        <v>790</v>
      </c>
      <c r="C45" s="33"/>
      <c r="D45" s="29" t="s">
        <v>138</v>
      </c>
    </row>
    <row r="46" spans="1:4">
      <c r="A46" s="15" t="s">
        <v>41</v>
      </c>
      <c r="B46" s="33">
        <v>200</v>
      </c>
      <c r="C46" s="33"/>
      <c r="D46" s="29" t="s">
        <v>107</v>
      </c>
    </row>
    <row r="47" spans="1:4" ht="40.5">
      <c r="A47" s="15" t="s">
        <v>113</v>
      </c>
      <c r="B47" s="33">
        <v>300</v>
      </c>
      <c r="C47" s="33"/>
      <c r="D47" s="29" t="s">
        <v>133</v>
      </c>
    </row>
    <row r="48" spans="1:4">
      <c r="A48" s="15" t="s">
        <v>114</v>
      </c>
      <c r="B48" s="33">
        <v>240</v>
      </c>
      <c r="C48" s="33"/>
      <c r="D48" s="16" t="s">
        <v>139</v>
      </c>
    </row>
    <row r="49" spans="1:4">
      <c r="A49" s="15" t="s">
        <v>115</v>
      </c>
      <c r="B49" s="33">
        <v>240</v>
      </c>
      <c r="C49" s="33"/>
      <c r="D49" s="16" t="s">
        <v>75</v>
      </c>
    </row>
    <row r="50" spans="1:4" ht="27">
      <c r="A50" s="15" t="s">
        <v>67</v>
      </c>
      <c r="B50" s="33">
        <v>370</v>
      </c>
      <c r="C50" s="33"/>
      <c r="D50" s="29" t="s">
        <v>140</v>
      </c>
    </row>
    <row r="51" spans="1:4" ht="27">
      <c r="A51" s="15" t="s">
        <v>68</v>
      </c>
      <c r="B51" s="33">
        <v>450</v>
      </c>
      <c r="C51" s="33"/>
      <c r="D51" s="29" t="s">
        <v>141</v>
      </c>
    </row>
    <row r="52" spans="1:4" ht="40.5">
      <c r="A52" s="15" t="s">
        <v>116</v>
      </c>
      <c r="B52" s="33">
        <v>200</v>
      </c>
      <c r="C52" s="33"/>
      <c r="D52" s="29" t="s">
        <v>142</v>
      </c>
    </row>
    <row r="53" spans="1:4">
      <c r="A53" s="15" t="s">
        <v>69</v>
      </c>
      <c r="B53" s="33">
        <v>190</v>
      </c>
      <c r="C53" s="33">
        <v>50</v>
      </c>
      <c r="D53" s="29" t="s">
        <v>143</v>
      </c>
    </row>
    <row r="54" spans="1:4">
      <c r="A54" s="15" t="s">
        <v>18</v>
      </c>
      <c r="B54" s="33">
        <v>340</v>
      </c>
      <c r="C54" s="33"/>
      <c r="D54" s="29" t="s">
        <v>75</v>
      </c>
    </row>
    <row r="55" spans="1:4">
      <c r="A55" s="15" t="s">
        <v>81</v>
      </c>
      <c r="B55" s="33">
        <v>140</v>
      </c>
      <c r="C55" s="33"/>
      <c r="D55" s="29" t="s">
        <v>75</v>
      </c>
    </row>
    <row r="56" spans="1:4" ht="40.5">
      <c r="A56" s="15" t="s">
        <v>19</v>
      </c>
      <c r="B56" s="33">
        <v>450</v>
      </c>
      <c r="C56" s="33"/>
      <c r="D56" s="29" t="s">
        <v>144</v>
      </c>
    </row>
    <row r="57" spans="1:4">
      <c r="A57" s="15" t="s">
        <v>20</v>
      </c>
      <c r="B57" s="33">
        <v>50</v>
      </c>
      <c r="C57" s="33"/>
      <c r="D57" s="29" t="s">
        <v>75</v>
      </c>
    </row>
    <row r="58" spans="1:4">
      <c r="A58" s="15" t="s">
        <v>21</v>
      </c>
      <c r="B58" s="33">
        <v>150</v>
      </c>
      <c r="C58" s="33"/>
      <c r="D58" s="29" t="s">
        <v>75</v>
      </c>
    </row>
    <row r="59" spans="1:4">
      <c r="A59" s="15" t="s">
        <v>22</v>
      </c>
      <c r="B59" s="33">
        <v>270</v>
      </c>
      <c r="C59" s="33"/>
      <c r="D59" s="29" t="s">
        <v>145</v>
      </c>
    </row>
    <row r="60" spans="1:4" ht="27">
      <c r="A60" s="15" t="s">
        <v>117</v>
      </c>
      <c r="B60" s="48">
        <v>300</v>
      </c>
      <c r="C60" s="33"/>
      <c r="D60" s="29" t="s">
        <v>146</v>
      </c>
    </row>
    <row r="61" spans="1:4">
      <c r="A61" s="15" t="s">
        <v>70</v>
      </c>
      <c r="B61" s="33">
        <v>130</v>
      </c>
      <c r="C61" s="33"/>
      <c r="D61" s="29" t="s">
        <v>75</v>
      </c>
    </row>
    <row r="62" spans="1:4">
      <c r="A62" s="15" t="s">
        <v>71</v>
      </c>
      <c r="B62" s="33">
        <v>140</v>
      </c>
      <c r="C62" s="33"/>
      <c r="D62" s="29" t="s">
        <v>75</v>
      </c>
    </row>
    <row r="63" spans="1:4">
      <c r="A63" s="15" t="s">
        <v>72</v>
      </c>
      <c r="B63" s="33">
        <v>45</v>
      </c>
      <c r="C63" s="33">
        <v>44</v>
      </c>
      <c r="D63" s="29" t="s">
        <v>147</v>
      </c>
    </row>
    <row r="64" spans="1:4">
      <c r="A64" s="15" t="s">
        <v>73</v>
      </c>
      <c r="B64" s="33">
        <v>70</v>
      </c>
      <c r="C64" s="33"/>
      <c r="D64" s="29" t="s">
        <v>75</v>
      </c>
    </row>
    <row r="65" spans="1:4">
      <c r="A65" s="15" t="s">
        <v>118</v>
      </c>
      <c r="B65" s="33">
        <v>80</v>
      </c>
      <c r="C65" s="33"/>
      <c r="D65" s="29" t="s">
        <v>75</v>
      </c>
    </row>
    <row r="66" spans="1:4" ht="40.5">
      <c r="A66" s="15" t="s">
        <v>74</v>
      </c>
      <c r="B66" s="33">
        <v>470</v>
      </c>
      <c r="C66" s="33"/>
      <c r="D66" s="29" t="s">
        <v>148</v>
      </c>
    </row>
    <row r="67" spans="1:4">
      <c r="A67" s="15" t="s">
        <v>28</v>
      </c>
      <c r="B67" s="33">
        <v>300</v>
      </c>
      <c r="C67" s="33"/>
      <c r="D67" s="29" t="s">
        <v>75</v>
      </c>
    </row>
    <row r="68" spans="1:4">
      <c r="A68" s="15" t="s">
        <v>29</v>
      </c>
      <c r="B68" s="33">
        <v>300</v>
      </c>
      <c r="C68" s="33"/>
      <c r="D68" s="29" t="s">
        <v>84</v>
      </c>
    </row>
    <row r="69" spans="1:4">
      <c r="A69" s="15" t="s">
        <v>30</v>
      </c>
      <c r="B69" s="33">
        <v>100</v>
      </c>
      <c r="C69" s="33"/>
      <c r="D69" s="29" t="s">
        <v>75</v>
      </c>
    </row>
    <row r="70" spans="1:4">
      <c r="A70" s="15" t="s">
        <v>31</v>
      </c>
      <c r="B70" s="33">
        <v>130</v>
      </c>
      <c r="C70" s="33"/>
      <c r="D70" s="29" t="s">
        <v>75</v>
      </c>
    </row>
    <row r="71" spans="1:4">
      <c r="A71" s="15" t="s">
        <v>32</v>
      </c>
      <c r="B71" s="33">
        <v>120</v>
      </c>
      <c r="C71" s="33"/>
      <c r="D71" s="29" t="s">
        <v>75</v>
      </c>
    </row>
    <row r="72" spans="1:4">
      <c r="A72" s="15" t="s">
        <v>120</v>
      </c>
      <c r="B72" s="33">
        <v>90</v>
      </c>
      <c r="C72" s="33"/>
      <c r="D72" s="29" t="s">
        <v>75</v>
      </c>
    </row>
    <row r="73" spans="1:4">
      <c r="A73" s="15" t="s">
        <v>121</v>
      </c>
      <c r="B73" s="33"/>
      <c r="C73" s="33">
        <v>50</v>
      </c>
      <c r="D73" s="29" t="s">
        <v>149</v>
      </c>
    </row>
    <row r="74" spans="1:4" ht="27">
      <c r="A74" s="15" t="s">
        <v>122</v>
      </c>
      <c r="B74" s="33">
        <v>200</v>
      </c>
      <c r="C74" s="33"/>
      <c r="D74" s="29" t="s">
        <v>150</v>
      </c>
    </row>
    <row r="75" spans="1:4" ht="27">
      <c r="A75" s="15" t="s">
        <v>123</v>
      </c>
      <c r="B75" s="33">
        <v>200</v>
      </c>
      <c r="C75" s="33"/>
      <c r="D75" s="29" t="s">
        <v>151</v>
      </c>
    </row>
    <row r="76" spans="1:4">
      <c r="A76" s="15" t="s">
        <v>104</v>
      </c>
      <c r="B76" s="33"/>
      <c r="C76" s="33">
        <v>200</v>
      </c>
      <c r="D76" s="29" t="s">
        <v>152</v>
      </c>
    </row>
    <row r="77" spans="1:4" ht="14.25">
      <c r="A77" s="49" t="s">
        <v>85</v>
      </c>
      <c r="B77" s="50"/>
      <c r="C77" s="50"/>
      <c r="D77" s="51"/>
    </row>
    <row r="78" spans="1:4" ht="27">
      <c r="A78" s="15" t="s">
        <v>153</v>
      </c>
      <c r="B78" s="33"/>
      <c r="C78" s="33">
        <v>500</v>
      </c>
      <c r="D78" s="29" t="s">
        <v>158</v>
      </c>
    </row>
    <row r="79" spans="1:4">
      <c r="A79" s="15" t="s">
        <v>154</v>
      </c>
      <c r="B79" s="33"/>
      <c r="C79" s="33">
        <v>50</v>
      </c>
      <c r="D79" s="16" t="s">
        <v>105</v>
      </c>
    </row>
    <row r="80" spans="1:4">
      <c r="A80" s="15" t="s">
        <v>155</v>
      </c>
      <c r="B80" s="33">
        <v>100</v>
      </c>
      <c r="C80" s="33"/>
      <c r="D80" s="16" t="s">
        <v>75</v>
      </c>
    </row>
    <row r="81" spans="1:4">
      <c r="A81" s="15" t="s">
        <v>156</v>
      </c>
      <c r="B81" s="33"/>
      <c r="C81" s="33">
        <v>50</v>
      </c>
      <c r="D81" s="16" t="s">
        <v>105</v>
      </c>
    </row>
    <row r="82" spans="1:4">
      <c r="A82" s="15" t="s">
        <v>157</v>
      </c>
      <c r="B82" s="33">
        <v>60</v>
      </c>
      <c r="C82" s="33"/>
      <c r="D82" s="16" t="s">
        <v>75</v>
      </c>
    </row>
  </sheetData>
  <mergeCells count="2">
    <mergeCell ref="A2:D2"/>
    <mergeCell ref="A77:D77"/>
  </mergeCells>
  <phoneticPr fontId="1"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J52" sqref="J52"/>
    </sheetView>
  </sheetViews>
  <sheetFormatPr defaultRowHeight="13.5"/>
  <cols>
    <col min="1" max="1" width="25.125" style="1" customWidth="1"/>
    <col min="2" max="2" width="37.375" style="1" customWidth="1"/>
    <col min="3" max="3" width="11.5" style="1" customWidth="1"/>
    <col min="4" max="4" width="20.375" style="1" customWidth="1"/>
    <col min="5" max="5" width="12" customWidth="1"/>
    <col min="6" max="6" width="10.25" style="1" customWidth="1"/>
    <col min="7" max="7" width="10.125" customWidth="1"/>
    <col min="8" max="8" width="11.75" customWidth="1"/>
    <col min="9" max="9" width="11.875" customWidth="1"/>
    <col min="10" max="10" width="12.375" customWidth="1"/>
    <col min="12" max="12" width="12.625" customWidth="1"/>
    <col min="13" max="13" width="10.25" customWidth="1"/>
  </cols>
  <sheetData>
    <row r="1" spans="1:6" ht="25.5" customHeight="1" thickBot="1">
      <c r="A1" s="60" t="s">
        <v>159</v>
      </c>
      <c r="B1" s="60"/>
      <c r="C1" s="60"/>
      <c r="D1" s="60"/>
      <c r="E1" s="60"/>
      <c r="F1"/>
    </row>
    <row r="2" spans="1:6" ht="14.25" thickBot="1">
      <c r="A2" s="61" t="s">
        <v>160</v>
      </c>
      <c r="B2" s="62"/>
      <c r="C2" s="62"/>
      <c r="D2" s="69"/>
      <c r="E2" s="1"/>
    </row>
    <row r="3" spans="1:6" ht="27.75" thickBot="1">
      <c r="A3" s="38" t="s">
        <v>12</v>
      </c>
      <c r="B3" s="3" t="s">
        <v>13</v>
      </c>
      <c r="C3" s="4" t="s">
        <v>35</v>
      </c>
      <c r="D3" s="5" t="s">
        <v>14</v>
      </c>
      <c r="E3" s="1"/>
      <c r="F3"/>
    </row>
    <row r="4" spans="1:6">
      <c r="A4" s="58" t="s">
        <v>15</v>
      </c>
      <c r="B4" s="34" t="s">
        <v>82</v>
      </c>
      <c r="C4" s="7">
        <v>195</v>
      </c>
      <c r="D4" s="39"/>
      <c r="E4" s="1"/>
      <c r="F4"/>
    </row>
    <row r="5" spans="1:6">
      <c r="A5" s="59"/>
      <c r="B5" s="34" t="s">
        <v>20</v>
      </c>
      <c r="C5" s="7">
        <v>150</v>
      </c>
      <c r="D5" s="39"/>
      <c r="E5" s="1"/>
      <c r="F5"/>
    </row>
    <row r="6" spans="1:6" ht="16.5" customHeight="1">
      <c r="A6" s="59"/>
      <c r="B6" s="34" t="s">
        <v>79</v>
      </c>
      <c r="C6" s="7">
        <v>210</v>
      </c>
      <c r="D6" s="39"/>
      <c r="E6" s="1"/>
      <c r="F6"/>
    </row>
    <row r="7" spans="1:6" ht="16.5" customHeight="1">
      <c r="A7" s="59"/>
      <c r="B7" s="34" t="s">
        <v>54</v>
      </c>
      <c r="C7" s="7">
        <v>131</v>
      </c>
      <c r="D7" s="39"/>
      <c r="E7" s="1"/>
      <c r="F7"/>
    </row>
    <row r="8" spans="1:6" ht="16.5" customHeight="1">
      <c r="A8" s="59"/>
      <c r="B8" s="34" t="s">
        <v>110</v>
      </c>
      <c r="C8" s="7">
        <v>506</v>
      </c>
      <c r="D8" s="39"/>
      <c r="E8" s="1"/>
      <c r="F8"/>
    </row>
    <row r="9" spans="1:6" ht="16.5" customHeight="1">
      <c r="A9" s="59"/>
      <c r="B9" s="34" t="s">
        <v>103</v>
      </c>
      <c r="C9" s="7">
        <v>2490</v>
      </c>
      <c r="D9" s="39"/>
      <c r="E9" s="1"/>
      <c r="F9"/>
    </row>
    <row r="10" spans="1:6" ht="16.5" customHeight="1">
      <c r="A10" s="59"/>
      <c r="B10" s="34" t="s">
        <v>23</v>
      </c>
      <c r="C10" s="7">
        <v>7925</v>
      </c>
      <c r="D10" s="39"/>
      <c r="E10" s="1"/>
      <c r="F10"/>
    </row>
    <row r="11" spans="1:6" ht="16.5" customHeight="1">
      <c r="A11" s="59"/>
      <c r="B11" s="34" t="s">
        <v>161</v>
      </c>
      <c r="C11" s="7">
        <v>1962</v>
      </c>
      <c r="D11" s="39"/>
      <c r="E11" s="1"/>
      <c r="F11"/>
    </row>
    <row r="12" spans="1:6" ht="16.5" customHeight="1">
      <c r="A12" s="59"/>
      <c r="B12" s="34" t="s">
        <v>162</v>
      </c>
      <c r="C12" s="7">
        <v>15</v>
      </c>
      <c r="D12" s="39"/>
      <c r="E12" s="1"/>
      <c r="F12"/>
    </row>
    <row r="13" spans="1:6" ht="16.5" customHeight="1">
      <c r="A13" s="59"/>
      <c r="B13" s="34" t="s">
        <v>45</v>
      </c>
      <c r="C13" s="7">
        <v>975</v>
      </c>
      <c r="D13" s="39" t="s">
        <v>163</v>
      </c>
      <c r="E13" s="1"/>
      <c r="F13"/>
    </row>
    <row r="14" spans="1:6" ht="19.5" customHeight="1">
      <c r="A14" s="59"/>
      <c r="B14" s="34" t="s">
        <v>78</v>
      </c>
      <c r="C14" s="7">
        <v>5608</v>
      </c>
      <c r="D14" s="39"/>
      <c r="E14" s="1"/>
      <c r="F14"/>
    </row>
    <row r="15" spans="1:6" ht="19.5" customHeight="1">
      <c r="A15" s="59"/>
      <c r="B15" s="63" t="s">
        <v>27</v>
      </c>
      <c r="C15" s="7">
        <v>2940</v>
      </c>
      <c r="D15" s="39"/>
      <c r="E15" s="1"/>
      <c r="F15"/>
    </row>
    <row r="16" spans="1:6" ht="19.5" customHeight="1">
      <c r="A16" s="59"/>
      <c r="B16" s="63" t="s">
        <v>164</v>
      </c>
      <c r="C16" s="7">
        <v>1868</v>
      </c>
      <c r="D16" s="39"/>
      <c r="E16" s="1"/>
      <c r="F16"/>
    </row>
    <row r="17" spans="1:9" ht="19.5" customHeight="1">
      <c r="A17" s="59"/>
      <c r="B17" s="64" t="s">
        <v>87</v>
      </c>
      <c r="C17" s="7">
        <v>12150</v>
      </c>
      <c r="D17" s="39"/>
      <c r="E17" s="1"/>
      <c r="F17"/>
    </row>
    <row r="18" spans="1:9" ht="19.5" customHeight="1">
      <c r="A18" s="59"/>
      <c r="B18" s="64" t="s">
        <v>77</v>
      </c>
      <c r="C18" s="7">
        <v>8820</v>
      </c>
      <c r="D18" s="86"/>
      <c r="E18" s="1"/>
      <c r="F18"/>
    </row>
    <row r="19" spans="1:9" ht="19.5" customHeight="1">
      <c r="A19" s="59"/>
      <c r="B19" s="64" t="s">
        <v>76</v>
      </c>
      <c r="C19" s="7">
        <v>4900</v>
      </c>
      <c r="D19" s="39"/>
      <c r="E19" s="1"/>
      <c r="F19"/>
    </row>
    <row r="20" spans="1:9" ht="19.5" customHeight="1">
      <c r="A20" s="59"/>
      <c r="B20" s="63" t="s">
        <v>86</v>
      </c>
      <c r="C20" s="7">
        <v>3920</v>
      </c>
      <c r="D20" s="39"/>
      <c r="E20" s="1"/>
      <c r="F20"/>
    </row>
    <row r="21" spans="1:9" ht="17.25" customHeight="1">
      <c r="A21" s="59"/>
      <c r="B21" s="63" t="s">
        <v>119</v>
      </c>
      <c r="C21" s="7">
        <v>2940</v>
      </c>
      <c r="D21" s="39"/>
      <c r="E21" s="1"/>
      <c r="F21"/>
    </row>
    <row r="22" spans="1:9" ht="17.25" customHeight="1">
      <c r="A22" s="59"/>
      <c r="B22" s="63" t="s">
        <v>90</v>
      </c>
      <c r="C22" s="7">
        <v>3920</v>
      </c>
      <c r="D22" s="39"/>
      <c r="E22" s="1"/>
      <c r="F22"/>
    </row>
    <row r="23" spans="1:9" ht="15.75" customHeight="1">
      <c r="A23" s="59"/>
      <c r="B23" s="63" t="s">
        <v>165</v>
      </c>
      <c r="C23" s="7">
        <v>1960</v>
      </c>
      <c r="D23" s="39"/>
      <c r="E23" s="1"/>
      <c r="F23"/>
    </row>
    <row r="24" spans="1:9" ht="16.5" customHeight="1">
      <c r="A24" s="59"/>
      <c r="B24" s="63" t="s">
        <v>99</v>
      </c>
      <c r="C24" s="7">
        <v>1960</v>
      </c>
      <c r="D24" s="39"/>
      <c r="E24" s="1"/>
      <c r="F24"/>
    </row>
    <row r="25" spans="1:9" ht="15" thickBot="1">
      <c r="A25" s="87"/>
      <c r="B25" s="65" t="s">
        <v>34</v>
      </c>
      <c r="C25" s="66">
        <f>SUM(C4:C24)</f>
        <v>65545</v>
      </c>
      <c r="D25" s="67"/>
      <c r="E25" s="1"/>
      <c r="F25"/>
    </row>
    <row r="26" spans="1:9" ht="26.25" customHeight="1">
      <c r="A26" s="52" t="s">
        <v>33</v>
      </c>
      <c r="B26" s="53"/>
      <c r="C26" s="53"/>
      <c r="D26" s="53"/>
      <c r="E26" s="53"/>
      <c r="F26" s="53"/>
      <c r="G26" s="53"/>
      <c r="H26" s="53"/>
      <c r="I26" s="54"/>
    </row>
    <row r="27" spans="1:9" ht="21.75" customHeight="1">
      <c r="A27" s="55" t="s">
        <v>9</v>
      </c>
      <c r="B27" s="56"/>
      <c r="C27" s="56"/>
      <c r="D27" s="56"/>
      <c r="E27" s="56"/>
      <c r="F27" s="56"/>
      <c r="G27" s="56"/>
      <c r="H27" s="56"/>
      <c r="I27" s="57"/>
    </row>
    <row r="28" spans="1:9" ht="33" customHeight="1">
      <c r="A28" s="40" t="s">
        <v>5</v>
      </c>
      <c r="B28" s="8" t="s">
        <v>16</v>
      </c>
      <c r="C28" s="8" t="s">
        <v>4</v>
      </c>
      <c r="D28" s="8" t="s">
        <v>6</v>
      </c>
      <c r="E28" s="8" t="s">
        <v>7</v>
      </c>
      <c r="F28" s="8" t="s">
        <v>10</v>
      </c>
      <c r="G28" s="9" t="s">
        <v>11</v>
      </c>
      <c r="H28" s="14" t="s">
        <v>8</v>
      </c>
      <c r="I28" s="41" t="s">
        <v>98</v>
      </c>
    </row>
    <row r="29" spans="1:9">
      <c r="A29" s="42" t="s">
        <v>166</v>
      </c>
      <c r="B29" s="30" t="s">
        <v>167</v>
      </c>
      <c r="C29" s="34" t="s">
        <v>82</v>
      </c>
      <c r="D29" s="33">
        <v>12000</v>
      </c>
      <c r="E29" s="33">
        <v>12000</v>
      </c>
      <c r="F29" s="70">
        <v>5.0000000000000001E-3</v>
      </c>
      <c r="G29" s="27">
        <v>260</v>
      </c>
      <c r="H29" s="27">
        <v>65</v>
      </c>
      <c r="I29" s="44">
        <v>195</v>
      </c>
    </row>
    <row r="30" spans="1:9" ht="14.25" customHeight="1">
      <c r="A30" s="42" t="s">
        <v>94</v>
      </c>
      <c r="B30" s="30" t="s">
        <v>95</v>
      </c>
      <c r="C30" s="34" t="s">
        <v>20</v>
      </c>
      <c r="D30" s="33">
        <v>7500</v>
      </c>
      <c r="E30" s="33">
        <v>7500</v>
      </c>
      <c r="F30" s="70">
        <v>0</v>
      </c>
      <c r="G30" s="27">
        <v>200</v>
      </c>
      <c r="H30" s="27">
        <v>50</v>
      </c>
      <c r="I30" s="44">
        <v>150</v>
      </c>
    </row>
    <row r="31" spans="1:9">
      <c r="A31" s="42" t="s">
        <v>168</v>
      </c>
      <c r="B31" s="30" t="s">
        <v>169</v>
      </c>
      <c r="C31" s="34" t="s">
        <v>79</v>
      </c>
      <c r="D31" s="33">
        <v>15000</v>
      </c>
      <c r="E31" s="33">
        <v>10500</v>
      </c>
      <c r="F31" s="70">
        <v>0</v>
      </c>
      <c r="G31" s="27">
        <v>280</v>
      </c>
      <c r="H31" s="27">
        <v>70</v>
      </c>
      <c r="I31" s="44">
        <v>210</v>
      </c>
    </row>
    <row r="32" spans="1:9">
      <c r="A32" s="42" t="s">
        <v>92</v>
      </c>
      <c r="B32" s="30" t="s">
        <v>93</v>
      </c>
      <c r="C32" s="34" t="s">
        <v>54</v>
      </c>
      <c r="D32" s="33">
        <v>279200</v>
      </c>
      <c r="E32" s="33">
        <v>35000</v>
      </c>
      <c r="F32" s="70">
        <v>0</v>
      </c>
      <c r="G32" s="27">
        <v>175</v>
      </c>
      <c r="H32" s="27">
        <v>43.75</v>
      </c>
      <c r="I32" s="44">
        <v>131.25</v>
      </c>
    </row>
    <row r="33" spans="1:10">
      <c r="A33" s="42" t="s">
        <v>170</v>
      </c>
      <c r="B33" s="30" t="s">
        <v>167</v>
      </c>
      <c r="C33" s="34" t="s">
        <v>110</v>
      </c>
      <c r="D33" s="33">
        <v>19000</v>
      </c>
      <c r="E33" s="33">
        <v>19000</v>
      </c>
      <c r="F33" s="70">
        <v>2.5000000000000001E-2</v>
      </c>
      <c r="G33" s="27">
        <v>675</v>
      </c>
      <c r="H33" s="27">
        <v>168.75</v>
      </c>
      <c r="I33" s="44">
        <v>506.25</v>
      </c>
    </row>
    <row r="34" spans="1:10">
      <c r="A34" s="42" t="s">
        <v>171</v>
      </c>
      <c r="B34" s="30" t="s">
        <v>169</v>
      </c>
      <c r="C34" s="34" t="s">
        <v>103</v>
      </c>
      <c r="D34" s="33">
        <v>13000</v>
      </c>
      <c r="E34" s="33">
        <v>13000</v>
      </c>
      <c r="F34" s="70">
        <v>0</v>
      </c>
      <c r="G34" s="27">
        <v>400</v>
      </c>
      <c r="H34" s="27">
        <v>100</v>
      </c>
      <c r="I34" s="44">
        <v>300</v>
      </c>
    </row>
    <row r="35" spans="1:10" ht="24">
      <c r="A35" s="71" t="s">
        <v>172</v>
      </c>
      <c r="B35" s="68" t="s">
        <v>173</v>
      </c>
      <c r="C35" s="34" t="s">
        <v>23</v>
      </c>
      <c r="D35" s="33">
        <v>150000</v>
      </c>
      <c r="E35" s="33">
        <v>75000</v>
      </c>
      <c r="F35" s="70">
        <v>5.0000000000000001E-3</v>
      </c>
      <c r="G35" s="27">
        <v>375</v>
      </c>
      <c r="H35" s="27">
        <v>93.75</v>
      </c>
      <c r="I35" s="44">
        <v>281.25</v>
      </c>
    </row>
    <row r="36" spans="1:10">
      <c r="A36" s="42" t="s">
        <v>171</v>
      </c>
      <c r="B36" s="31" t="s">
        <v>174</v>
      </c>
      <c r="C36" s="34" t="s">
        <v>103</v>
      </c>
      <c r="D36" s="33">
        <f>6500*20</f>
        <v>130000</v>
      </c>
      <c r="E36" s="33">
        <v>13000</v>
      </c>
      <c r="F36" s="70">
        <v>0</v>
      </c>
      <c r="G36" s="27">
        <v>400</v>
      </c>
      <c r="H36" s="27">
        <v>100</v>
      </c>
      <c r="I36" s="72">
        <v>300</v>
      </c>
      <c r="J36" s="32"/>
    </row>
    <row r="37" spans="1:10">
      <c r="A37" s="42" t="s">
        <v>171</v>
      </c>
      <c r="B37" s="31" t="s">
        <v>174</v>
      </c>
      <c r="C37" s="34" t="s">
        <v>103</v>
      </c>
      <c r="D37" s="33">
        <f t="shared" ref="D37:D38" si="0">6500*20</f>
        <v>130000</v>
      </c>
      <c r="E37" s="33">
        <v>46800</v>
      </c>
      <c r="F37" s="70">
        <v>0</v>
      </c>
      <c r="G37" s="27">
        <v>1440</v>
      </c>
      <c r="H37" s="27">
        <v>360</v>
      </c>
      <c r="I37" s="44">
        <v>1080</v>
      </c>
    </row>
    <row r="38" spans="1:10">
      <c r="A38" s="42" t="s">
        <v>171</v>
      </c>
      <c r="B38" s="31" t="s">
        <v>174</v>
      </c>
      <c r="C38" s="34" t="s">
        <v>103</v>
      </c>
      <c r="D38" s="33">
        <f t="shared" si="0"/>
        <v>130000</v>
      </c>
      <c r="E38" s="33">
        <v>35100</v>
      </c>
      <c r="F38" s="70">
        <v>0</v>
      </c>
      <c r="G38" s="33">
        <v>1080</v>
      </c>
      <c r="H38" s="33">
        <v>270</v>
      </c>
      <c r="I38" s="44">
        <v>810</v>
      </c>
    </row>
    <row r="39" spans="1:10">
      <c r="A39" s="42" t="s">
        <v>175</v>
      </c>
      <c r="B39" s="31" t="s">
        <v>88</v>
      </c>
      <c r="C39" s="34" t="s">
        <v>161</v>
      </c>
      <c r="D39" s="33">
        <v>436000</v>
      </c>
      <c r="E39" s="33">
        <v>261600</v>
      </c>
      <c r="F39" s="70">
        <v>0.01</v>
      </c>
      <c r="G39" s="33">
        <v>2616</v>
      </c>
      <c r="H39" s="33">
        <v>654</v>
      </c>
      <c r="I39" s="44">
        <v>1962</v>
      </c>
    </row>
    <row r="40" spans="1:10">
      <c r="A40" s="42" t="s">
        <v>176</v>
      </c>
      <c r="B40" s="31" t="s">
        <v>91</v>
      </c>
      <c r="C40" s="34" t="s">
        <v>162</v>
      </c>
      <c r="D40" s="33">
        <v>1000</v>
      </c>
      <c r="E40" s="33">
        <v>1000</v>
      </c>
      <c r="F40" s="70">
        <v>0.02</v>
      </c>
      <c r="G40" s="33">
        <v>20</v>
      </c>
      <c r="H40" s="33">
        <v>5</v>
      </c>
      <c r="I40" s="44">
        <v>15</v>
      </c>
    </row>
    <row r="41" spans="1:10">
      <c r="A41" s="42" t="s">
        <v>177</v>
      </c>
      <c r="B41" s="31" t="s">
        <v>96</v>
      </c>
      <c r="C41" s="34" t="s">
        <v>45</v>
      </c>
      <c r="D41" s="33">
        <f>10000*10</f>
        <v>100000</v>
      </c>
      <c r="E41" s="33">
        <v>10000</v>
      </c>
      <c r="F41" s="70">
        <v>0.02</v>
      </c>
      <c r="G41" s="33">
        <v>400</v>
      </c>
      <c r="H41" s="33">
        <v>100</v>
      </c>
      <c r="I41" s="44">
        <v>300</v>
      </c>
    </row>
    <row r="42" spans="1:10" ht="13.5" customHeight="1">
      <c r="A42" s="42" t="s">
        <v>178</v>
      </c>
      <c r="B42" s="31" t="s">
        <v>179</v>
      </c>
      <c r="C42" s="34" t="s">
        <v>78</v>
      </c>
      <c r="D42" s="33">
        <v>180000</v>
      </c>
      <c r="E42" s="33">
        <v>90000</v>
      </c>
      <c r="F42" s="70">
        <v>0.02</v>
      </c>
      <c r="G42" s="37">
        <v>2250</v>
      </c>
      <c r="H42" s="37">
        <v>562.5</v>
      </c>
      <c r="I42" s="44">
        <v>1687.5</v>
      </c>
    </row>
    <row r="43" spans="1:10" ht="16.5">
      <c r="A43" s="42" t="s">
        <v>180</v>
      </c>
      <c r="B43" s="31" t="s">
        <v>89</v>
      </c>
      <c r="C43" s="63" t="s">
        <v>27</v>
      </c>
      <c r="D43" s="33">
        <v>29400</v>
      </c>
      <c r="E43" s="33">
        <v>29400</v>
      </c>
      <c r="F43" s="70">
        <v>0.1</v>
      </c>
      <c r="G43" s="37">
        <v>2940</v>
      </c>
      <c r="H43" s="37"/>
      <c r="I43" s="44">
        <v>2940</v>
      </c>
    </row>
    <row r="44" spans="1:10" ht="13.5" customHeight="1">
      <c r="A44" s="42" t="s">
        <v>97</v>
      </c>
      <c r="B44" s="31" t="s">
        <v>89</v>
      </c>
      <c r="C44" s="63" t="s">
        <v>23</v>
      </c>
      <c r="D44" s="33">
        <f>5880*14</f>
        <v>82320</v>
      </c>
      <c r="E44" s="33">
        <v>76440</v>
      </c>
      <c r="F44" s="70">
        <v>0.1</v>
      </c>
      <c r="G44" s="37">
        <v>7644</v>
      </c>
      <c r="H44" s="37"/>
      <c r="I44" s="44">
        <v>7644</v>
      </c>
    </row>
    <row r="45" spans="1:10">
      <c r="A45" s="42" t="s">
        <v>181</v>
      </c>
      <c r="B45" s="30" t="s">
        <v>182</v>
      </c>
      <c r="C45" s="34" t="s">
        <v>183</v>
      </c>
      <c r="D45" s="33">
        <v>706000</v>
      </c>
      <c r="E45" s="33">
        <v>249000</v>
      </c>
      <c r="F45" s="70">
        <v>0.01</v>
      </c>
      <c r="G45" s="33">
        <v>2490</v>
      </c>
      <c r="H45" s="33">
        <f>G45*0.25</f>
        <v>622.5</v>
      </c>
      <c r="I45" s="44">
        <f>G45-H45</f>
        <v>1867.5</v>
      </c>
    </row>
    <row r="46" spans="1:10" ht="40.5">
      <c r="A46" s="76" t="s">
        <v>184</v>
      </c>
      <c r="B46" s="36" t="s">
        <v>185</v>
      </c>
      <c r="C46" s="84" t="s">
        <v>43</v>
      </c>
      <c r="D46" s="33">
        <v>280000</v>
      </c>
      <c r="E46" s="33">
        <v>280000</v>
      </c>
      <c r="F46" s="70">
        <v>0.04</v>
      </c>
      <c r="G46" s="33">
        <f t="shared" ref="G46:G47" si="1">ROUND(D46*F46,0)</f>
        <v>11200</v>
      </c>
      <c r="H46" s="33">
        <f t="shared" ref="H46:H47" si="2">+G46*0.25</f>
        <v>2800</v>
      </c>
      <c r="I46" s="43">
        <f t="shared" ref="I46:I47" si="3">G46*0.75</f>
        <v>8400</v>
      </c>
      <c r="J46" s="85" t="s">
        <v>188</v>
      </c>
    </row>
    <row r="47" spans="1:10" s="2" customFormat="1" ht="14.25">
      <c r="A47" s="77" t="s">
        <v>186</v>
      </c>
      <c r="B47" s="73" t="s">
        <v>187</v>
      </c>
      <c r="C47" s="84" t="s">
        <v>43</v>
      </c>
      <c r="D47" s="74">
        <v>180000</v>
      </c>
      <c r="E47" s="74">
        <v>180000</v>
      </c>
      <c r="F47" s="75">
        <v>5.5E-2</v>
      </c>
      <c r="G47" s="74">
        <f t="shared" si="1"/>
        <v>9900</v>
      </c>
      <c r="H47" s="74">
        <f t="shared" si="2"/>
        <v>2475</v>
      </c>
      <c r="I47" s="78">
        <f t="shared" si="3"/>
        <v>7425</v>
      </c>
    </row>
    <row r="48" spans="1:10" ht="16.5">
      <c r="A48" s="79" t="s">
        <v>189</v>
      </c>
      <c r="B48" s="12" t="s">
        <v>36</v>
      </c>
      <c r="C48" s="63" t="s">
        <v>78</v>
      </c>
      <c r="D48" s="74">
        <v>39200</v>
      </c>
      <c r="E48" s="74">
        <v>39200</v>
      </c>
      <c r="F48" s="75">
        <v>0.1</v>
      </c>
      <c r="G48" s="74">
        <v>3920</v>
      </c>
      <c r="H48" s="74"/>
      <c r="I48" s="78">
        <v>3920</v>
      </c>
    </row>
    <row r="49" spans="1:10" ht="24">
      <c r="A49" s="79" t="s">
        <v>190</v>
      </c>
      <c r="B49" s="12" t="s">
        <v>36</v>
      </c>
      <c r="C49" s="63" t="s">
        <v>38</v>
      </c>
      <c r="D49" s="74">
        <v>9800</v>
      </c>
      <c r="E49" s="74">
        <v>9800</v>
      </c>
      <c r="F49" s="75">
        <v>0.1</v>
      </c>
      <c r="G49" s="74">
        <v>980</v>
      </c>
      <c r="H49" s="74"/>
      <c r="I49" s="78">
        <v>980</v>
      </c>
    </row>
    <row r="50" spans="1:10" ht="16.5">
      <c r="A50" s="79" t="s">
        <v>191</v>
      </c>
      <c r="B50" s="12" t="s">
        <v>36</v>
      </c>
      <c r="C50" s="63" t="s">
        <v>37</v>
      </c>
      <c r="D50" s="74">
        <v>19600</v>
      </c>
      <c r="E50" s="74">
        <v>19600</v>
      </c>
      <c r="F50" s="75">
        <v>0.1</v>
      </c>
      <c r="G50" s="74">
        <v>1960</v>
      </c>
      <c r="H50" s="74"/>
      <c r="I50" s="78">
        <v>1960</v>
      </c>
    </row>
    <row r="51" spans="1:10" s="2" customFormat="1">
      <c r="A51" s="79" t="s">
        <v>192</v>
      </c>
      <c r="B51" s="12" t="s">
        <v>36</v>
      </c>
      <c r="C51" s="82" t="s">
        <v>41</v>
      </c>
      <c r="D51" s="74">
        <v>29400</v>
      </c>
      <c r="E51" s="74">
        <v>19600</v>
      </c>
      <c r="F51" s="75">
        <v>0.1</v>
      </c>
      <c r="G51" s="74">
        <v>1960</v>
      </c>
      <c r="H51" s="74"/>
      <c r="I51" s="78">
        <v>1960</v>
      </c>
    </row>
    <row r="52" spans="1:10" ht="16.5">
      <c r="A52" s="79" t="s">
        <v>193</v>
      </c>
      <c r="B52" s="12" t="s">
        <v>36</v>
      </c>
      <c r="C52" s="63" t="s">
        <v>40</v>
      </c>
      <c r="D52" s="74">
        <v>19600</v>
      </c>
      <c r="E52" s="74">
        <v>19600</v>
      </c>
      <c r="F52" s="75">
        <v>0.1</v>
      </c>
      <c r="G52" s="74">
        <v>1960</v>
      </c>
      <c r="H52" s="74"/>
      <c r="I52" s="78">
        <v>1960</v>
      </c>
    </row>
    <row r="53" spans="1:10" ht="16.5">
      <c r="A53" s="79" t="s">
        <v>194</v>
      </c>
      <c r="B53" s="12" t="s">
        <v>36</v>
      </c>
      <c r="C53" s="63" t="s">
        <v>119</v>
      </c>
      <c r="D53" s="74">
        <v>29400</v>
      </c>
      <c r="E53" s="74">
        <v>29400</v>
      </c>
      <c r="F53" s="75">
        <v>0.1</v>
      </c>
      <c r="G53" s="74">
        <v>2940</v>
      </c>
      <c r="H53" s="74"/>
      <c r="I53" s="78">
        <v>2940</v>
      </c>
    </row>
    <row r="54" spans="1:10" ht="16.5">
      <c r="A54" s="79" t="s">
        <v>195</v>
      </c>
      <c r="B54" s="12" t="s">
        <v>36</v>
      </c>
      <c r="C54" s="63" t="s">
        <v>37</v>
      </c>
      <c r="D54" s="74">
        <v>29400</v>
      </c>
      <c r="E54" s="74">
        <v>29400</v>
      </c>
      <c r="F54" s="75">
        <v>0.1</v>
      </c>
      <c r="G54" s="74">
        <v>2940</v>
      </c>
      <c r="H54" s="74"/>
      <c r="I54" s="78">
        <v>2940</v>
      </c>
    </row>
    <row r="55" spans="1:10" ht="24">
      <c r="A55" s="79" t="s">
        <v>196</v>
      </c>
      <c r="B55" s="12" t="s">
        <v>36</v>
      </c>
      <c r="C55" s="63" t="s">
        <v>40</v>
      </c>
      <c r="D55" s="74">
        <v>19600</v>
      </c>
      <c r="E55" s="74">
        <v>19600</v>
      </c>
      <c r="F55" s="75">
        <v>0.1</v>
      </c>
      <c r="G55" s="74">
        <v>1960</v>
      </c>
      <c r="H55" s="74"/>
      <c r="I55" s="78">
        <v>1960</v>
      </c>
    </row>
    <row r="56" spans="1:10" ht="16.5">
      <c r="A56" s="79" t="s">
        <v>197</v>
      </c>
      <c r="B56" s="12" t="s">
        <v>36</v>
      </c>
      <c r="C56" s="63" t="s">
        <v>38</v>
      </c>
      <c r="D56" s="74">
        <v>19600</v>
      </c>
      <c r="E56" s="74">
        <v>19600</v>
      </c>
      <c r="F56" s="75">
        <v>0.1</v>
      </c>
      <c r="G56" s="74">
        <v>1960</v>
      </c>
      <c r="H56" s="74"/>
      <c r="I56" s="78">
        <v>1960</v>
      </c>
      <c r="J56" s="35"/>
    </row>
    <row r="57" spans="1:10" ht="16.5">
      <c r="A57" s="79" t="s">
        <v>198</v>
      </c>
      <c r="B57" s="12" t="s">
        <v>36</v>
      </c>
      <c r="C57" s="63" t="s">
        <v>38</v>
      </c>
      <c r="D57" s="74">
        <v>19600</v>
      </c>
      <c r="E57" s="74">
        <v>19600</v>
      </c>
      <c r="F57" s="75">
        <v>0.1</v>
      </c>
      <c r="G57" s="74">
        <v>1960</v>
      </c>
      <c r="H57" s="74"/>
      <c r="I57" s="78">
        <v>1960</v>
      </c>
    </row>
    <row r="58" spans="1:10" ht="16.5">
      <c r="A58" s="79" t="s">
        <v>199</v>
      </c>
      <c r="B58" s="12" t="s">
        <v>36</v>
      </c>
      <c r="C58" s="63" t="s">
        <v>165</v>
      </c>
      <c r="D58" s="74">
        <v>19600</v>
      </c>
      <c r="E58" s="74">
        <v>19600</v>
      </c>
      <c r="F58" s="75">
        <v>0.1</v>
      </c>
      <c r="G58" s="74">
        <v>1960</v>
      </c>
      <c r="H58" s="74"/>
      <c r="I58" s="78">
        <v>1960</v>
      </c>
    </row>
    <row r="59" spans="1:10" ht="16.5">
      <c r="A59" s="79" t="s">
        <v>200</v>
      </c>
      <c r="B59" s="12" t="s">
        <v>36</v>
      </c>
      <c r="C59" s="63" t="s">
        <v>99</v>
      </c>
      <c r="D59" s="74">
        <v>19600</v>
      </c>
      <c r="E59" s="74">
        <v>19600</v>
      </c>
      <c r="F59" s="75">
        <v>0.1</v>
      </c>
      <c r="G59" s="74">
        <v>1960</v>
      </c>
      <c r="H59" s="74"/>
      <c r="I59" s="78">
        <v>1960</v>
      </c>
    </row>
    <row r="60" spans="1:10" ht="16.5">
      <c r="A60" s="79" t="s">
        <v>201</v>
      </c>
      <c r="B60" s="12" t="s">
        <v>36</v>
      </c>
      <c r="C60" s="63" t="s">
        <v>38</v>
      </c>
      <c r="D60" s="74">
        <v>19600</v>
      </c>
      <c r="E60" s="74">
        <v>19600</v>
      </c>
      <c r="F60" s="75">
        <v>0.1</v>
      </c>
      <c r="G60" s="74">
        <v>1960</v>
      </c>
      <c r="H60" s="74"/>
      <c r="I60" s="78">
        <v>1960</v>
      </c>
    </row>
    <row r="61" spans="1:10" ht="16.5">
      <c r="A61" s="79" t="s">
        <v>202</v>
      </c>
      <c r="B61" s="12" t="s">
        <v>36</v>
      </c>
      <c r="C61" s="63" t="s">
        <v>38</v>
      </c>
      <c r="D61" s="74">
        <v>19600</v>
      </c>
      <c r="E61" s="74">
        <v>19600</v>
      </c>
      <c r="F61" s="75">
        <v>0.1</v>
      </c>
      <c r="G61" s="74">
        <v>1960</v>
      </c>
      <c r="H61" s="74"/>
      <c r="I61" s="78">
        <v>1960</v>
      </c>
    </row>
    <row r="62" spans="1:10" ht="17.25" thickBot="1">
      <c r="A62" s="80" t="s">
        <v>203</v>
      </c>
      <c r="B62" s="45" t="s">
        <v>36</v>
      </c>
      <c r="C62" s="83" t="s">
        <v>41</v>
      </c>
      <c r="D62" s="46">
        <v>19600</v>
      </c>
      <c r="E62" s="46">
        <v>19600</v>
      </c>
      <c r="F62" s="81">
        <v>0.1</v>
      </c>
      <c r="G62" s="46">
        <v>1960</v>
      </c>
      <c r="H62" s="46"/>
      <c r="I62" s="47">
        <v>1960</v>
      </c>
    </row>
  </sheetData>
  <mergeCells count="5">
    <mergeCell ref="A26:I26"/>
    <mergeCell ref="A27:I27"/>
    <mergeCell ref="A4:A25"/>
    <mergeCell ref="A1:E1"/>
    <mergeCell ref="A2:C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绩效</vt:lpstr>
      <vt:lpstr>销售提成9月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dc:creator>
  <cp:lastModifiedBy>gaoj</cp:lastModifiedBy>
  <dcterms:created xsi:type="dcterms:W3CDTF">2017-09-25T02:32:25Z</dcterms:created>
  <dcterms:modified xsi:type="dcterms:W3CDTF">2019-10-08T06:44:27Z</dcterms:modified>
</cp:coreProperties>
</file>