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oj\Desktop\绩效通报\"/>
    </mc:Choice>
  </mc:AlternateContent>
  <bookViews>
    <workbookView xWindow="0" yWindow="0" windowWidth="22560" windowHeight="11145"/>
  </bookViews>
  <sheets>
    <sheet name="绩效" sheetId="1" r:id="rId1"/>
    <sheet name="销售提成10月" sheetId="2" r:id="rId2"/>
  </sheets>
  <definedNames>
    <definedName name="_xlnm._FilterDatabase" localSheetId="1" hidden="1">销售提成10月!$C$21:$C$44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2" l="1"/>
  <c r="I47" i="2"/>
  <c r="E28" i="2"/>
  <c r="D35" i="2"/>
  <c r="D31" i="2"/>
  <c r="D24" i="2"/>
  <c r="C20" i="2"/>
</calcChain>
</file>

<file path=xl/sharedStrings.xml><?xml version="1.0" encoding="utf-8"?>
<sst xmlns="http://schemas.openxmlformats.org/spreadsheetml/2006/main" count="267" uniqueCount="197">
  <si>
    <t>奖励</t>
    <phoneticPr fontId="1" type="noConversion"/>
  </si>
  <si>
    <t>处罚</t>
    <phoneticPr fontId="1" type="noConversion"/>
  </si>
  <si>
    <t>姓名</t>
    <phoneticPr fontId="1" type="noConversion"/>
  </si>
  <si>
    <t>说明</t>
    <phoneticPr fontId="1" type="noConversion"/>
  </si>
  <si>
    <t>签署人</t>
    <phoneticPr fontId="1" type="noConversion"/>
  </si>
  <si>
    <t>客户名称</t>
    <phoneticPr fontId="1" type="noConversion"/>
  </si>
  <si>
    <t>合同额</t>
    <phoneticPr fontId="1" type="noConversion"/>
  </si>
  <si>
    <t>本次回款额</t>
    <phoneticPr fontId="1" type="noConversion"/>
  </si>
  <si>
    <t>暂扣金额（25%）</t>
  </si>
  <si>
    <t>单位：元</t>
    <phoneticPr fontId="1" type="noConversion"/>
  </si>
  <si>
    <t>提成比例</t>
    <phoneticPr fontId="1" type="noConversion"/>
  </si>
  <si>
    <r>
      <rPr>
        <b/>
        <sz val="10"/>
        <rFont val="宋体"/>
        <family val="3"/>
        <charset val="134"/>
      </rPr>
      <t>提成金额</t>
    </r>
  </si>
  <si>
    <t>大区名称</t>
    <phoneticPr fontId="8" type="noConversion"/>
  </si>
  <si>
    <t>姓名</t>
    <phoneticPr fontId="8" type="noConversion"/>
  </si>
  <si>
    <t>备注</t>
    <phoneticPr fontId="8" type="noConversion"/>
  </si>
  <si>
    <t>服务运营体系</t>
    <phoneticPr fontId="1" type="noConversion"/>
  </si>
  <si>
    <t>摘要</t>
    <phoneticPr fontId="1" type="noConversion"/>
  </si>
  <si>
    <t>长天</t>
    <phoneticPr fontId="1" type="noConversion"/>
  </si>
  <si>
    <t>徐欣</t>
  </si>
  <si>
    <t>杨小莉</t>
  </si>
  <si>
    <t>艾航航</t>
  </si>
  <si>
    <t>刘朝娣</t>
  </si>
  <si>
    <t>武彦勇</t>
  </si>
  <si>
    <t>刘希鑫</t>
  </si>
  <si>
    <t>魏宝吟</t>
  </si>
  <si>
    <t>杜旭煌</t>
  </si>
  <si>
    <t>毛活文</t>
  </si>
  <si>
    <t>张宏杉</t>
  </si>
  <si>
    <t>王发</t>
  </si>
  <si>
    <t>李医霞</t>
  </si>
  <si>
    <t>景盼盼</t>
  </si>
  <si>
    <t>张超</t>
  </si>
  <si>
    <t>发放明细</t>
    <phoneticPr fontId="1" type="noConversion"/>
  </si>
  <si>
    <t>小计</t>
  </si>
  <si>
    <t>本月发放金额</t>
    <phoneticPr fontId="8" type="noConversion"/>
  </si>
  <si>
    <t>企业污染源自动监控远程值守服务</t>
  </si>
  <si>
    <t>王超</t>
  </si>
  <si>
    <t>王志文</t>
  </si>
  <si>
    <t>王国帅</t>
  </si>
  <si>
    <t>唐欢龙</t>
  </si>
  <si>
    <t>何帮业</t>
  </si>
  <si>
    <t>刘晋</t>
  </si>
  <si>
    <t>陈媚</t>
  </si>
  <si>
    <t>李红燕</t>
  </si>
  <si>
    <t>孟令雨</t>
  </si>
  <si>
    <t>樊建强</t>
  </si>
  <si>
    <t>王丽娜</t>
  </si>
  <si>
    <t>马涛</t>
  </si>
  <si>
    <t>陈磊</t>
  </si>
  <si>
    <t>李升博</t>
  </si>
  <si>
    <t>黄茹伟</t>
  </si>
  <si>
    <t>刘跃</t>
  </si>
  <si>
    <t>姚键</t>
  </si>
  <si>
    <t>刘瑜</t>
  </si>
  <si>
    <t>冯烈俊</t>
  </si>
  <si>
    <t>方耀辉</t>
  </si>
  <si>
    <t>林泽锋</t>
  </si>
  <si>
    <t>张鹏博</t>
  </si>
  <si>
    <t>陆兴福</t>
  </si>
  <si>
    <t>李超</t>
  </si>
  <si>
    <t>张良</t>
  </si>
  <si>
    <t>刘祥辉</t>
  </si>
  <si>
    <t>何柳毅</t>
  </si>
  <si>
    <t>贺浩</t>
  </si>
  <si>
    <t>高星</t>
  </si>
  <si>
    <t>居晋芳</t>
  </si>
  <si>
    <t>贺子明</t>
  </si>
  <si>
    <t>兀军辉</t>
  </si>
  <si>
    <t>陈默</t>
  </si>
  <si>
    <t>服务项目合格</t>
  </si>
  <si>
    <t>陈磊1</t>
  </si>
  <si>
    <t>高磊</t>
  </si>
  <si>
    <t>李志兵</t>
  </si>
  <si>
    <t>卞欢</t>
  </si>
  <si>
    <t>服务项目合格+200；垃圾焚烧推广对接人+200</t>
  </si>
  <si>
    <t>服务项目合格+100，垃圾焚烧推广对接人+200</t>
  </si>
  <si>
    <t>技术服务</t>
  </si>
  <si>
    <t>企业级服务、首次签单</t>
  </si>
  <si>
    <t>数采仪1套（新版，不含安装，质保1年）</t>
  </si>
  <si>
    <t>应发放金额
（75%）</t>
    <phoneticPr fontId="1" type="noConversion"/>
  </si>
  <si>
    <t>张远林</t>
  </si>
  <si>
    <t>兰志刚</t>
  </si>
  <si>
    <t>彭亚萍</t>
  </si>
  <si>
    <t>培训考核</t>
  </si>
  <si>
    <t>垃圾焚烧推广对接人+200</t>
  </si>
  <si>
    <t>黄于明</t>
  </si>
  <si>
    <t>李惠惠</t>
  </si>
  <si>
    <t>杨鹏程</t>
  </si>
  <si>
    <t>崔浩</t>
  </si>
  <si>
    <t>张全俊</t>
  </si>
  <si>
    <t>谈文康</t>
  </si>
  <si>
    <t>杨浩</t>
  </si>
  <si>
    <t>马铎</t>
  </si>
  <si>
    <t>服务项目合格（两个项目）</t>
  </si>
  <si>
    <t>服务项目合格+90</t>
  </si>
  <si>
    <t>24小时应急办值班</t>
  </si>
  <si>
    <t>服务项目合格+70，垃圾焚烧推广对接人+200</t>
  </si>
  <si>
    <t>内蒙古亿点科技有限公司</t>
  </si>
  <si>
    <t>西安联顺环境科技有限公司</t>
  </si>
  <si>
    <t>2019年10月销售提成发放汇总</t>
    <phoneticPr fontId="8" type="noConversion"/>
  </si>
  <si>
    <t xml:space="preserve">回款日期：2019年9月1日--2019年9月30日   </t>
    <phoneticPr fontId="8" type="noConversion"/>
  </si>
  <si>
    <t>王萨</t>
    <phoneticPr fontId="7" type="noConversion"/>
  </si>
  <si>
    <t>黄于明</t>
    <phoneticPr fontId="7" type="noConversion"/>
  </si>
  <si>
    <t>刘希鑫</t>
    <phoneticPr fontId="7" type="noConversion"/>
  </si>
  <si>
    <t>彭亚萍</t>
    <phoneticPr fontId="7" type="noConversion"/>
  </si>
  <si>
    <t>李红燕</t>
    <phoneticPr fontId="7" type="noConversion"/>
  </si>
  <si>
    <t>兰志刚</t>
    <phoneticPr fontId="7" type="noConversion"/>
  </si>
  <si>
    <t>刘晋</t>
    <phoneticPr fontId="7" type="noConversion"/>
  </si>
  <si>
    <t>秦喜红</t>
  </si>
  <si>
    <t>浙江欣源企业管理有限公司</t>
  </si>
  <si>
    <t>软件产品销售、技术服务</t>
  </si>
  <si>
    <t>瀚蓝（晋江）固废处理有限公司</t>
  </si>
  <si>
    <t>数采仪2套（新版，含安装，质保1年）</t>
  </si>
  <si>
    <t>珠海市环境保护局环境监察分局</t>
  </si>
  <si>
    <t>技术服务（巡检）</t>
  </si>
  <si>
    <t>清远市生态环境局清新分局</t>
  </si>
  <si>
    <t>江门市生态环境局新会分局</t>
  </si>
  <si>
    <t>吕梁市生态环境局</t>
  </si>
  <si>
    <t>宁夏回族自治区生态环境信息与应急中心</t>
  </si>
  <si>
    <t>广西壮族自治区环境监察总队</t>
  </si>
  <si>
    <t>技术开发</t>
  </si>
  <si>
    <t>漳州环境再生能源有限公司</t>
  </si>
  <si>
    <t>无锡风石信息技术有限公司</t>
  </si>
  <si>
    <t>天津大唐国际盘山发电有限责任公司</t>
  </si>
  <si>
    <t>鄂州市环境监察支队</t>
  </si>
  <si>
    <t>驻地服务（市级，首次，2人1年）巡检</t>
  </si>
  <si>
    <t>王萨</t>
  </si>
  <si>
    <t>郭攀</t>
  </si>
  <si>
    <t>光大环保能源（邳州）有限公司</t>
  </si>
  <si>
    <t>光大江东环保能源（马鞍山）有限公司</t>
  </si>
  <si>
    <t>光大常高新环保能源（常州）有限公司</t>
  </si>
  <si>
    <t>光大再生能源（南京）有限公司</t>
  </si>
  <si>
    <t>德州绿能电力有限公司</t>
  </si>
  <si>
    <t>鸡西德普环境资源有限公司</t>
  </si>
  <si>
    <t>重庆三峰百果园环保发电有限公司</t>
  </si>
  <si>
    <t>昆明三峰再生能源发电有限公司</t>
  </si>
  <si>
    <t>中节能（肥城）环保能源有限公司</t>
  </si>
  <si>
    <t>刘祥辉、陈磊1各980</t>
  </si>
  <si>
    <t>刘祥辉、陈磊1各490</t>
  </si>
  <si>
    <t>刘祥辉</t>
    <phoneticPr fontId="1" type="noConversion"/>
  </si>
  <si>
    <t>深圳市艾泰克工程咨询监理有限公司厦门分公司</t>
    <phoneticPr fontId="8" type="noConversion"/>
  </si>
  <si>
    <t>国控重点及重金属项目提供环保咨询技术服务</t>
  </si>
  <si>
    <t>天津均维信美科技有限公司</t>
  </si>
  <si>
    <t>天津市西青区环境保护局污染源在线平台运行维护项目</t>
  </si>
  <si>
    <t>段尧</t>
    <phoneticPr fontId="1" type="noConversion"/>
  </si>
  <si>
    <t>李红燕</t>
    <phoneticPr fontId="1" type="noConversion"/>
  </si>
  <si>
    <t>驻地服务（区县级，1人1年）</t>
  </si>
  <si>
    <t>驻地服务（省级，2人1年零1个月）</t>
  </si>
  <si>
    <t>刘祥辉</t>
    <phoneticPr fontId="7" type="noConversion"/>
  </si>
  <si>
    <t>刘俊良</t>
  </si>
  <si>
    <t>温鑫朝</t>
  </si>
  <si>
    <t>庄丹凤</t>
  </si>
  <si>
    <t>陈磊2</t>
  </si>
  <si>
    <t>黄磊</t>
  </si>
  <si>
    <t>刘彪</t>
  </si>
  <si>
    <t>纪广</t>
  </si>
  <si>
    <t>沈超</t>
  </si>
  <si>
    <t>王虎</t>
  </si>
  <si>
    <t>陈云帆</t>
  </si>
  <si>
    <t>卢佩磊</t>
  </si>
  <si>
    <t>粱容</t>
  </si>
  <si>
    <t>师志娟</t>
  </si>
  <si>
    <t>于洋</t>
  </si>
  <si>
    <t>张锦</t>
  </si>
  <si>
    <t>袁国欣</t>
  </si>
  <si>
    <t>服务项目合格（两个）</t>
  </si>
  <si>
    <t>服务项目不合格-100，圾焚烧推广对接人+200；</t>
  </si>
  <si>
    <t>（1）积极开展值守服务推广，与系统迁移合同签订，共计6.92万元
（2）德州、日照系统迁移签单，并组织大区人员开展迁移部署工作独立完成德州迁移，与樊建强开展日照部署</t>
  </si>
  <si>
    <t>服务项目合格+340；经常加班加点，积极配合大区从事推广工作，协助大区做好人员培训指导+300</t>
  </si>
  <si>
    <t>服务项目合格+510（两个项目）；</t>
  </si>
  <si>
    <t>服务项目合格+350；企业服务技能提升显著，有效保障企业的服务质量；参与平台软件升级测试工作，工作细致负责，成效显著+300</t>
  </si>
  <si>
    <t>企业服务技能提升显著，有效保障企业的服务质量；参与平台软件升级测试工作，工作细致负责，成效显著；承担国庆期间过半的空气质量相应值班工作。</t>
  </si>
  <si>
    <t>服务项目合格+70；本月除了日常工作正常开展外，还按客户要求协助非煤矿山整治环保小组，巡查了三个乡镇几十家矿山企业，并将事实情况汇总报给局里。该同志任劳任怨，认真做事的态度多次得到客户夸奖+300。</t>
  </si>
  <si>
    <t>出色完成全省培训课程开发和讲课任务，培训效果好，客户满意。</t>
  </si>
  <si>
    <t>服务项目合格（2个项目）</t>
  </si>
  <si>
    <t>24小时应急办值班+200，培训考核-50</t>
  </si>
  <si>
    <t>服务项目合格（3个项目）</t>
  </si>
  <si>
    <t>服务项目合格（两个项目）+290；由于到岗人员负责值夜班和巡检工作，个人任务较重量特奖励+500</t>
  </si>
  <si>
    <t>服务项目不合格</t>
  </si>
  <si>
    <t>服务项目合格+120</t>
  </si>
  <si>
    <t>服务项目合格+240</t>
  </si>
  <si>
    <t>服务项目合格+200</t>
  </si>
  <si>
    <t>服务项目合格+250</t>
  </si>
  <si>
    <t>服务项目合格+150</t>
  </si>
  <si>
    <t>在本月数采仪推广工作中有优异表现。</t>
  </si>
  <si>
    <t>90</t>
  </si>
  <si>
    <t>服务项目合格+170</t>
  </si>
  <si>
    <t>培训课时费</t>
  </si>
  <si>
    <t>负责公共邮件分发及进度跟踪，邮件处理进度方面有较大改善。同时负责辽宁、黑龙江、兵团三省公共邮件、绩溪项目、企业版软件，工作量大</t>
  </si>
  <si>
    <t>2B值守组管理逐渐规范有序，制定了提高工作标准化的相关作业指导书，定期组织小组人员讨论总结，改善服务质量</t>
  </si>
  <si>
    <t>本月值守评分99。本月开通值守企业13家，处理323人次云服务咨询。为值守服务产品提供建议。</t>
  </si>
  <si>
    <t>服务项目合格+80元；配合大区其他人员开展工作，配合李红燕完成1次天津垃圾焚烧厂企业现场培训；与秦喜红一起开展日照系统迁移+300</t>
    <phoneticPr fontId="1" type="noConversion"/>
  </si>
  <si>
    <t>垃圾焚烧对接人+200；服务项目合格+300</t>
    <phoneticPr fontId="1" type="noConversion"/>
  </si>
  <si>
    <t>天长</t>
    <phoneticPr fontId="1" type="noConversion"/>
  </si>
  <si>
    <t>郭效金</t>
    <phoneticPr fontId="1" type="noConversion"/>
  </si>
  <si>
    <t>江鹏</t>
    <phoneticPr fontId="1" type="noConversion"/>
  </si>
  <si>
    <t>服务项目合格+60元；配合研发项目组完成西青动态管控系统验收工作；积极开展区域内数采仪推广工作+200元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</si>
</sst>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76" formatCode="#,##0.00_);[Red]\(#,##0.00\)"/>
    <numFmt numFmtId="177" formatCode="#,##0_);[Red]\(#,##0\)"/>
    <numFmt numFmtId="178" formatCode="0.0%"/>
    <numFmt numFmtId="179" formatCode="0_);[Red]\(0\)"/>
    <numFmt numFmtId="180" formatCode="0;[Red]0"/>
    <numFmt numFmtId="181" formatCode="0_ "/>
  </numFmts>
  <fonts count="2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FF0000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等线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0"/>
      <color rgb="FF000000"/>
      <name val="微软雅黑"/>
      <family val="2"/>
      <charset val="134"/>
    </font>
    <font>
      <sz val="10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9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0" borderId="0"/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0" fillId="0" borderId="4" xfId="7" applyFont="1" applyFill="1" applyBorder="1" applyAlignment="1">
      <alignment horizontal="center" vertical="center" wrapText="1"/>
    </xf>
    <xf numFmtId="179" fontId="10" fillId="0" borderId="4" xfId="7" applyNumberFormat="1" applyFont="1" applyFill="1" applyBorder="1" applyAlignment="1">
      <alignment horizontal="center" vertical="center" wrapText="1"/>
    </xf>
    <xf numFmtId="0" fontId="10" fillId="0" borderId="5" xfId="7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5" fillId="0" borderId="1" xfId="2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16" fillId="0" borderId="1" xfId="2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18" fillId="0" borderId="1" xfId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17" applyFont="1">
      <alignment vertical="center"/>
    </xf>
    <xf numFmtId="0" fontId="6" fillId="0" borderId="1" xfId="17" applyFont="1" applyBorder="1" applyAlignment="1">
      <alignment horizontal="center" vertical="center"/>
    </xf>
    <xf numFmtId="0" fontId="10" fillId="0" borderId="3" xfId="7" applyFont="1" applyFill="1" applyBorder="1" applyAlignment="1">
      <alignment horizontal="center" vertical="center" wrapText="1"/>
    </xf>
    <xf numFmtId="176" fontId="25" fillId="0" borderId="6" xfId="0" applyNumberFormat="1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/>
    </xf>
    <xf numFmtId="177" fontId="16" fillId="0" borderId="6" xfId="2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2" fillId="0" borderId="15" xfId="7" applyFont="1" applyFill="1" applyBorder="1" applyAlignment="1">
      <alignment horizontal="center" vertical="center" wrapText="1"/>
    </xf>
    <xf numFmtId="181" fontId="6" fillId="0" borderId="6" xfId="17" applyNumberFormat="1" applyFont="1" applyBorder="1" applyAlignment="1">
      <alignment horizontal="center" vertical="center"/>
    </xf>
    <xf numFmtId="0" fontId="8" fillId="0" borderId="1" xfId="9" applyFont="1" applyBorder="1" applyAlignment="1">
      <alignment horizontal="center" vertical="center"/>
    </xf>
    <xf numFmtId="176" fontId="25" fillId="0" borderId="6" xfId="0" applyNumberFormat="1" applyFont="1" applyBorder="1" applyAlignment="1">
      <alignment horizontal="center" vertical="center" wrapText="1" shrinkToFit="1"/>
    </xf>
    <xf numFmtId="0" fontId="6" fillId="0" borderId="18" xfId="17" applyFont="1" applyBorder="1" applyAlignment="1">
      <alignment horizontal="center" vertical="center"/>
    </xf>
    <xf numFmtId="179" fontId="2" fillId="2" borderId="18" xfId="0" applyNumberFormat="1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19" fillId="0" borderId="16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0" fillId="4" borderId="20" xfId="15" applyFont="1" applyFill="1" applyBorder="1" applyAlignment="1">
      <alignment horizontal="center" vertical="center" wrapText="1"/>
    </xf>
    <xf numFmtId="179" fontId="9" fillId="4" borderId="21" xfId="0" applyNumberFormat="1" applyFont="1" applyFill="1" applyBorder="1" applyAlignment="1">
      <alignment horizontal="center" vertical="center"/>
    </xf>
    <xf numFmtId="176" fontId="25" fillId="4" borderId="17" xfId="0" applyNumberFormat="1" applyFont="1" applyFill="1" applyBorder="1" applyAlignment="1">
      <alignment horizontal="center" vertical="center" shrinkToFit="1"/>
    </xf>
    <xf numFmtId="43" fontId="6" fillId="0" borderId="1" xfId="18" applyFont="1" applyBorder="1" applyAlignment="1">
      <alignment horizontal="center" vertical="center"/>
    </xf>
    <xf numFmtId="178" fontId="6" fillId="0" borderId="1" xfId="16" applyNumberFormat="1" applyFont="1" applyFill="1" applyBorder="1" applyAlignment="1">
      <alignment horizontal="center" vertical="center" wrapText="1"/>
    </xf>
    <xf numFmtId="178" fontId="6" fillId="0" borderId="8" xfId="16" applyNumberFormat="1" applyFont="1" applyFill="1" applyBorder="1" applyAlignment="1">
      <alignment horizontal="center" vertical="center" wrapText="1"/>
    </xf>
    <xf numFmtId="178" fontId="20" fillId="0" borderId="1" xfId="0" applyNumberFormat="1" applyFont="1" applyBorder="1" applyAlignment="1">
      <alignment horizontal="center" vertical="center"/>
    </xf>
    <xf numFmtId="180" fontId="20" fillId="0" borderId="1" xfId="0" applyNumberFormat="1" applyFont="1" applyBorder="1" applyAlignment="1">
      <alignment horizontal="center" vertical="center"/>
    </xf>
    <xf numFmtId="181" fontId="20" fillId="0" borderId="6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81" fontId="20" fillId="0" borderId="1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176" fontId="6" fillId="0" borderId="1" xfId="22" applyNumberFormat="1" applyFont="1" applyBorder="1" applyAlignment="1">
      <alignment horizontal="center" vertical="center" wrapText="1"/>
    </xf>
    <xf numFmtId="43" fontId="6" fillId="0" borderId="1" xfId="28" applyNumberFormat="1" applyFont="1" applyBorder="1" applyAlignment="1">
      <alignment horizontal="center" vertical="center" wrapText="1"/>
    </xf>
    <xf numFmtId="43" fontId="6" fillId="0" borderId="1" xfId="22" applyNumberFormat="1" applyFont="1" applyBorder="1" applyAlignment="1">
      <alignment horizontal="center" vertical="center" wrapText="1"/>
    </xf>
    <xf numFmtId="43" fontId="6" fillId="0" borderId="1" xfId="26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176" fontId="6" fillId="0" borderId="1" xfId="16" applyNumberFormat="1" applyFont="1" applyFill="1" applyBorder="1" applyAlignment="1">
      <alignment horizontal="center" vertical="center" wrapText="1"/>
    </xf>
    <xf numFmtId="177" fontId="6" fillId="0" borderId="1" xfId="16" applyNumberFormat="1" applyFont="1" applyFill="1" applyBorder="1" applyAlignment="1">
      <alignment horizontal="center" vertical="center" wrapText="1"/>
    </xf>
    <xf numFmtId="177" fontId="6" fillId="0" borderId="6" xfId="16" applyNumberFormat="1" applyFont="1" applyFill="1" applyBorder="1" applyAlignment="1">
      <alignment horizontal="center" vertical="center" wrapText="1"/>
    </xf>
    <xf numFmtId="176" fontId="6" fillId="0" borderId="8" xfId="16" applyNumberFormat="1" applyFont="1" applyFill="1" applyBorder="1" applyAlignment="1">
      <alignment horizontal="center" vertical="center" wrapText="1"/>
    </xf>
    <xf numFmtId="177" fontId="6" fillId="0" borderId="8" xfId="16" applyNumberFormat="1" applyFont="1" applyFill="1" applyBorder="1" applyAlignment="1">
      <alignment horizontal="center" vertical="center" wrapText="1"/>
    </xf>
    <xf numFmtId="177" fontId="6" fillId="0" borderId="9" xfId="16" applyNumberFormat="1" applyFont="1" applyFill="1" applyBorder="1" applyAlignment="1">
      <alignment horizontal="center" vertical="center" wrapText="1"/>
    </xf>
    <xf numFmtId="0" fontId="6" fillId="0" borderId="16" xfId="23" applyFont="1" applyBorder="1" applyAlignment="1">
      <alignment horizontal="left" vertical="center"/>
    </xf>
    <xf numFmtId="0" fontId="6" fillId="0" borderId="1" xfId="21" applyFont="1" applyBorder="1" applyAlignment="1">
      <alignment horizontal="left" vertical="center" wrapText="1"/>
    </xf>
    <xf numFmtId="0" fontId="6" fillId="0" borderId="1" xfId="22" applyFont="1" applyBorder="1" applyAlignment="1">
      <alignment horizontal="left" vertical="center" wrapText="1"/>
    </xf>
    <xf numFmtId="14" fontId="6" fillId="0" borderId="16" xfId="8" applyNumberFormat="1" applyFont="1" applyBorder="1" applyAlignment="1">
      <alignment horizontal="left" vertical="center"/>
    </xf>
    <xf numFmtId="0" fontId="6" fillId="0" borderId="16" xfId="17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6" fillId="0" borderId="1" xfId="16" applyFont="1" applyFill="1" applyBorder="1" applyAlignment="1">
      <alignment horizontal="left" vertical="center" wrapText="1"/>
    </xf>
    <xf numFmtId="0" fontId="6" fillId="0" borderId="8" xfId="16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0" fillId="0" borderId="3" xfId="7" applyFont="1" applyFill="1" applyBorder="1" applyAlignment="1">
      <alignment horizontal="center" vertical="center" wrapText="1"/>
    </xf>
    <xf numFmtId="0" fontId="10" fillId="0" borderId="10" xfId="7" applyFont="1" applyFill="1" applyBorder="1" applyAlignment="1">
      <alignment horizontal="center" vertical="center" wrapText="1"/>
    </xf>
    <xf numFmtId="0" fontId="10" fillId="0" borderId="19" xfId="7" applyFont="1" applyFill="1" applyBorder="1" applyAlignment="1">
      <alignment horizontal="center" vertical="center" wrapText="1"/>
    </xf>
    <xf numFmtId="0" fontId="17" fillId="0" borderId="0" xfId="7" applyFont="1" applyFill="1" applyBorder="1" applyAlignment="1">
      <alignment horizontal="center" vertical="center" wrapText="1"/>
    </xf>
    <xf numFmtId="0" fontId="10" fillId="0" borderId="11" xfId="7" applyFont="1" applyFill="1" applyBorder="1" applyAlignment="1">
      <alignment horizontal="left" vertical="center" wrapText="1"/>
    </xf>
    <xf numFmtId="0" fontId="10" fillId="0" borderId="12" xfId="7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29">
    <cellStyle name="常规" xfId="0" builtinId="0"/>
    <cellStyle name="常规 10 5" xfId="3"/>
    <cellStyle name="常规 10 5 2" xfId="4"/>
    <cellStyle name="常规 10 5 2 2 2" xfId="8"/>
    <cellStyle name="常规 10 5 2 2 2 2" xfId="10"/>
    <cellStyle name="常规 10 5 2 2 2 2 2" xfId="12"/>
    <cellStyle name="常规 10 5 2 2 2 2 2 2" xfId="14"/>
    <cellStyle name="常规 2 19 2" xfId="5"/>
    <cellStyle name="常规 2 19 2 2 2" xfId="9"/>
    <cellStyle name="常规 2 19 2 2 2 2" xfId="11"/>
    <cellStyle name="常规 2 19 2 2 2 2 2" xfId="13"/>
    <cellStyle name="常规 2 19 2 2 2 2 2 2" xfId="17"/>
    <cellStyle name="常规 2 2" xfId="1"/>
    <cellStyle name="常规 2 2 10 2" xfId="6"/>
    <cellStyle name="常规 28 2 2" xfId="23"/>
    <cellStyle name="常规_Sheet1 2 2" xfId="16"/>
    <cellStyle name="常规_Sheet1 2 2 2" xfId="21"/>
    <cellStyle name="常规_Sheet1 3" xfId="2"/>
    <cellStyle name="常规_Sheet1 3 2 2" xfId="28"/>
    <cellStyle name="常规_Sheet1 3 2 3" xfId="7"/>
    <cellStyle name="常规_Sheet1 3 2 3 2 2 2 2" xfId="15"/>
    <cellStyle name="常规_Sheet1 3 3 2 2 2 2 2 2" xfId="22"/>
    <cellStyle name="千位分隔 17 3 3" xfId="18"/>
    <cellStyle name="千位分隔 17 3 3 2 2" xfId="25"/>
    <cellStyle name="千位分隔 2 5 2 2 2" xfId="19"/>
    <cellStyle name="千位分隔 2 5 2 2 2 2 2 2" xfId="20"/>
    <cellStyle name="千位分隔 2 5 2 2 2 2 2 2 2" xfId="26"/>
    <cellStyle name="千位分隔 22" xfId="24"/>
    <cellStyle name="千位分隔 23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workbookViewId="0">
      <selection activeCell="F2" sqref="F2"/>
    </sheetView>
  </sheetViews>
  <sheetFormatPr defaultRowHeight="13.5"/>
  <cols>
    <col min="1" max="1" width="10.125" style="6" customWidth="1"/>
    <col min="2" max="2" width="9" style="1"/>
    <col min="3" max="3" width="8.625" style="1"/>
    <col min="4" max="4" width="51.375" style="12" customWidth="1"/>
  </cols>
  <sheetData>
    <row r="1" spans="1:4" ht="24.6" customHeight="1">
      <c r="A1" s="10" t="s">
        <v>2</v>
      </c>
      <c r="B1" s="10" t="s">
        <v>0</v>
      </c>
      <c r="C1" s="10" t="s">
        <v>1</v>
      </c>
      <c r="D1" s="11" t="s">
        <v>3</v>
      </c>
    </row>
    <row r="2" spans="1:4" ht="24.6" customHeight="1">
      <c r="A2" s="76" t="s">
        <v>17</v>
      </c>
      <c r="B2" s="77"/>
      <c r="C2" s="77"/>
      <c r="D2" s="78"/>
    </row>
    <row r="3" spans="1:4">
      <c r="A3" s="18" t="s">
        <v>44</v>
      </c>
      <c r="B3" s="23">
        <v>380</v>
      </c>
      <c r="C3" s="23"/>
      <c r="D3" s="17" t="s">
        <v>165</v>
      </c>
    </row>
    <row r="4" spans="1:4">
      <c r="A4" s="15" t="s">
        <v>37</v>
      </c>
      <c r="B4" s="14">
        <v>200</v>
      </c>
      <c r="C4" s="14">
        <v>100</v>
      </c>
      <c r="D4" s="16" t="s">
        <v>166</v>
      </c>
    </row>
    <row r="5" spans="1:4" ht="54">
      <c r="A5" s="18" t="s">
        <v>108</v>
      </c>
      <c r="B5" s="14">
        <v>300</v>
      </c>
      <c r="C5" s="14"/>
      <c r="D5" s="21" t="s">
        <v>167</v>
      </c>
    </row>
    <row r="6" spans="1:4" ht="40.5">
      <c r="A6" s="18" t="s">
        <v>45</v>
      </c>
      <c r="B6" s="23">
        <v>380</v>
      </c>
      <c r="C6" s="23"/>
      <c r="D6" s="75" t="s">
        <v>191</v>
      </c>
    </row>
    <row r="7" spans="1:4">
      <c r="A7" s="20" t="s">
        <v>149</v>
      </c>
      <c r="B7" s="23">
        <v>120</v>
      </c>
      <c r="C7" s="23"/>
      <c r="D7" s="22" t="s">
        <v>69</v>
      </c>
    </row>
    <row r="8" spans="1:4">
      <c r="A8" s="14" t="s">
        <v>38</v>
      </c>
      <c r="B8" s="14">
        <v>400</v>
      </c>
      <c r="C8" s="14"/>
      <c r="D8" s="19" t="s">
        <v>74</v>
      </c>
    </row>
    <row r="9" spans="1:4">
      <c r="A9" s="14" t="s">
        <v>46</v>
      </c>
      <c r="B9" s="23">
        <v>130</v>
      </c>
      <c r="C9" s="23"/>
      <c r="D9" s="19" t="s">
        <v>69</v>
      </c>
    </row>
    <row r="10" spans="1:4">
      <c r="A10" s="14" t="s">
        <v>39</v>
      </c>
      <c r="B10" s="23">
        <v>200</v>
      </c>
      <c r="C10" s="23"/>
      <c r="D10" s="19" t="s">
        <v>69</v>
      </c>
    </row>
    <row r="11" spans="1:4">
      <c r="A11" s="14" t="s">
        <v>47</v>
      </c>
      <c r="B11" s="23">
        <v>150</v>
      </c>
      <c r="C11" s="23"/>
      <c r="D11" s="19" t="s">
        <v>69</v>
      </c>
    </row>
    <row r="12" spans="1:4">
      <c r="A12" s="14" t="s">
        <v>48</v>
      </c>
      <c r="B12" s="23">
        <v>200</v>
      </c>
      <c r="C12" s="23"/>
      <c r="D12" s="19" t="s">
        <v>84</v>
      </c>
    </row>
    <row r="13" spans="1:4">
      <c r="A13" s="14" t="s">
        <v>49</v>
      </c>
      <c r="B13" s="23">
        <v>50</v>
      </c>
      <c r="C13" s="23"/>
      <c r="D13" s="19" t="s">
        <v>69</v>
      </c>
    </row>
    <row r="14" spans="1:4">
      <c r="A14" s="14" t="s">
        <v>41</v>
      </c>
      <c r="B14" s="14">
        <v>90</v>
      </c>
      <c r="C14" s="14"/>
      <c r="D14" s="19" t="s">
        <v>94</v>
      </c>
    </row>
    <row r="15" spans="1:4" ht="27">
      <c r="A15" s="14" t="s">
        <v>50</v>
      </c>
      <c r="B15" s="23">
        <v>640</v>
      </c>
      <c r="C15" s="23"/>
      <c r="D15" s="19" t="s">
        <v>168</v>
      </c>
    </row>
    <row r="16" spans="1:4">
      <c r="A16" s="14" t="s">
        <v>150</v>
      </c>
      <c r="B16" s="23">
        <v>90</v>
      </c>
      <c r="C16" s="23"/>
      <c r="D16" s="19" t="s">
        <v>69</v>
      </c>
    </row>
    <row r="17" spans="1:4">
      <c r="A17" s="14" t="s">
        <v>51</v>
      </c>
      <c r="B17" s="23">
        <v>510</v>
      </c>
      <c r="C17" s="23"/>
      <c r="D17" s="24" t="s">
        <v>169</v>
      </c>
    </row>
    <row r="18" spans="1:4">
      <c r="A18" s="14" t="s">
        <v>72</v>
      </c>
      <c r="B18" s="23">
        <v>150</v>
      </c>
      <c r="C18" s="23"/>
      <c r="D18" s="24" t="s">
        <v>69</v>
      </c>
    </row>
    <row r="19" spans="1:4" ht="40.5">
      <c r="A19" s="14" t="s">
        <v>80</v>
      </c>
      <c r="B19" s="23">
        <v>650</v>
      </c>
      <c r="C19" s="23"/>
      <c r="D19" s="24" t="s">
        <v>170</v>
      </c>
    </row>
    <row r="20" spans="1:4" ht="40.5">
      <c r="A20" s="14" t="s">
        <v>151</v>
      </c>
      <c r="B20" s="23">
        <v>500</v>
      </c>
      <c r="C20" s="23"/>
      <c r="D20" s="24" t="s">
        <v>171</v>
      </c>
    </row>
    <row r="21" spans="1:4">
      <c r="A21" s="14" t="s">
        <v>42</v>
      </c>
      <c r="B21" s="23">
        <v>190</v>
      </c>
      <c r="C21" s="23"/>
      <c r="D21" s="24" t="s">
        <v>69</v>
      </c>
    </row>
    <row r="22" spans="1:4">
      <c r="A22" s="14" t="s">
        <v>36</v>
      </c>
      <c r="B22" s="23">
        <v>200</v>
      </c>
      <c r="C22" s="23"/>
      <c r="D22" s="24" t="s">
        <v>84</v>
      </c>
    </row>
    <row r="23" spans="1:4">
      <c r="A23" s="14" t="s">
        <v>152</v>
      </c>
      <c r="B23" s="23">
        <v>200</v>
      </c>
      <c r="C23" s="23"/>
      <c r="D23" s="24" t="s">
        <v>69</v>
      </c>
    </row>
    <row r="24" spans="1:4">
      <c r="A24" s="14" t="s">
        <v>52</v>
      </c>
      <c r="B24" s="23">
        <v>190</v>
      </c>
      <c r="C24" s="23"/>
      <c r="D24" s="24" t="s">
        <v>69</v>
      </c>
    </row>
    <row r="25" spans="1:4" ht="54">
      <c r="A25" s="14" t="s">
        <v>53</v>
      </c>
      <c r="B25" s="23">
        <v>370</v>
      </c>
      <c r="C25" s="23"/>
      <c r="D25" s="24" t="s">
        <v>172</v>
      </c>
    </row>
    <row r="26" spans="1:4">
      <c r="A26" s="14" t="s">
        <v>54</v>
      </c>
      <c r="B26" s="23">
        <v>590</v>
      </c>
      <c r="C26" s="23"/>
      <c r="D26" s="24" t="s">
        <v>69</v>
      </c>
    </row>
    <row r="27" spans="1:4" ht="27">
      <c r="A27" s="14" t="s">
        <v>153</v>
      </c>
      <c r="B27" s="23">
        <v>300</v>
      </c>
      <c r="C27" s="23"/>
      <c r="D27" s="24" t="s">
        <v>173</v>
      </c>
    </row>
    <row r="28" spans="1:4">
      <c r="A28" s="14" t="s">
        <v>55</v>
      </c>
      <c r="B28" s="23">
        <v>270</v>
      </c>
      <c r="C28" s="23"/>
      <c r="D28" s="24" t="s">
        <v>69</v>
      </c>
    </row>
    <row r="29" spans="1:4">
      <c r="A29" s="14" t="s">
        <v>23</v>
      </c>
      <c r="B29" s="23">
        <v>450</v>
      </c>
      <c r="C29" s="23"/>
      <c r="D29" s="24" t="s">
        <v>174</v>
      </c>
    </row>
    <row r="30" spans="1:4">
      <c r="A30" s="14" t="s">
        <v>81</v>
      </c>
      <c r="B30" s="23">
        <v>200</v>
      </c>
      <c r="C30" s="23">
        <v>50</v>
      </c>
      <c r="D30" s="24" t="s">
        <v>175</v>
      </c>
    </row>
    <row r="31" spans="1:4">
      <c r="A31" s="14" t="s">
        <v>87</v>
      </c>
      <c r="B31" s="23"/>
      <c r="C31" s="23">
        <v>50</v>
      </c>
      <c r="D31" s="24" t="s">
        <v>83</v>
      </c>
    </row>
    <row r="32" spans="1:4">
      <c r="A32" s="14" t="s">
        <v>88</v>
      </c>
      <c r="B32" s="23">
        <v>200</v>
      </c>
      <c r="C32" s="91"/>
      <c r="D32" s="24" t="s">
        <v>95</v>
      </c>
    </row>
    <row r="33" spans="1:4">
      <c r="A33" s="14" t="s">
        <v>24</v>
      </c>
      <c r="B33" s="23">
        <v>220</v>
      </c>
      <c r="C33" s="91"/>
      <c r="D33" s="24" t="s">
        <v>69</v>
      </c>
    </row>
    <row r="34" spans="1:4">
      <c r="A34" s="14" t="s">
        <v>25</v>
      </c>
      <c r="B34" s="23">
        <v>440</v>
      </c>
      <c r="C34" s="91"/>
      <c r="D34" s="24" t="s">
        <v>69</v>
      </c>
    </row>
    <row r="35" spans="1:4">
      <c r="A35" s="14" t="s">
        <v>56</v>
      </c>
      <c r="B35" s="23">
        <v>200</v>
      </c>
      <c r="C35" s="91"/>
      <c r="D35" s="24" t="s">
        <v>95</v>
      </c>
    </row>
    <row r="36" spans="1:4">
      <c r="A36" s="14" t="s">
        <v>57</v>
      </c>
      <c r="B36" s="23">
        <v>780</v>
      </c>
      <c r="C36" s="91"/>
      <c r="D36" s="24" t="s">
        <v>176</v>
      </c>
    </row>
    <row r="37" spans="1:4">
      <c r="A37" s="14" t="s">
        <v>58</v>
      </c>
      <c r="B37" s="23">
        <v>80</v>
      </c>
      <c r="C37" s="91"/>
      <c r="D37" s="24" t="s">
        <v>69</v>
      </c>
    </row>
    <row r="38" spans="1:4">
      <c r="A38" s="14" t="s">
        <v>59</v>
      </c>
      <c r="B38" s="23">
        <v>90</v>
      </c>
      <c r="C38" s="91"/>
      <c r="D38" s="24" t="s">
        <v>69</v>
      </c>
    </row>
    <row r="39" spans="1:4">
      <c r="A39" s="14" t="s">
        <v>26</v>
      </c>
      <c r="B39" s="23">
        <v>500</v>
      </c>
      <c r="C39" s="23"/>
      <c r="D39" s="24" t="s">
        <v>192</v>
      </c>
    </row>
    <row r="40" spans="1:4">
      <c r="A40" s="14" t="s">
        <v>154</v>
      </c>
      <c r="B40" s="23">
        <v>240</v>
      </c>
      <c r="C40" s="23"/>
      <c r="D40" s="24" t="s">
        <v>69</v>
      </c>
    </row>
    <row r="41" spans="1:4">
      <c r="A41" s="14" t="s">
        <v>60</v>
      </c>
      <c r="B41" s="23">
        <v>50</v>
      </c>
      <c r="C41" s="23"/>
      <c r="D41" s="24" t="s">
        <v>69</v>
      </c>
    </row>
    <row r="42" spans="1:4" ht="27">
      <c r="A42" s="14" t="s">
        <v>61</v>
      </c>
      <c r="B42" s="23">
        <v>790</v>
      </c>
      <c r="C42" s="23"/>
      <c r="D42" s="24" t="s">
        <v>177</v>
      </c>
    </row>
    <row r="43" spans="1:4">
      <c r="A43" s="14" t="s">
        <v>155</v>
      </c>
      <c r="B43" s="23"/>
      <c r="C43" s="23">
        <v>80</v>
      </c>
      <c r="D43" s="24" t="s">
        <v>178</v>
      </c>
    </row>
    <row r="44" spans="1:4">
      <c r="A44" s="14" t="s">
        <v>156</v>
      </c>
      <c r="B44" s="23">
        <v>390</v>
      </c>
      <c r="C44" s="23"/>
      <c r="D44" s="24" t="s">
        <v>93</v>
      </c>
    </row>
    <row r="45" spans="1:4">
      <c r="A45" s="14" t="s">
        <v>157</v>
      </c>
      <c r="B45" s="23">
        <v>200</v>
      </c>
      <c r="C45" s="23"/>
      <c r="D45" s="24" t="s">
        <v>95</v>
      </c>
    </row>
    <row r="46" spans="1:4">
      <c r="A46" s="14" t="s">
        <v>158</v>
      </c>
      <c r="B46" s="23">
        <v>200</v>
      </c>
      <c r="C46" s="23"/>
      <c r="D46" s="24" t="s">
        <v>95</v>
      </c>
    </row>
    <row r="47" spans="1:4">
      <c r="A47" s="14" t="s">
        <v>89</v>
      </c>
      <c r="B47" s="23">
        <v>120</v>
      </c>
      <c r="C47" s="23"/>
      <c r="D47" s="24" t="s">
        <v>179</v>
      </c>
    </row>
    <row r="48" spans="1:4">
      <c r="A48" s="14" t="s">
        <v>90</v>
      </c>
      <c r="B48" s="23">
        <v>240</v>
      </c>
      <c r="C48" s="23"/>
      <c r="D48" s="24" t="s">
        <v>180</v>
      </c>
    </row>
    <row r="49" spans="1:4">
      <c r="A49" s="14" t="s">
        <v>62</v>
      </c>
      <c r="B49" s="23">
        <v>200</v>
      </c>
      <c r="C49" s="23"/>
      <c r="D49" s="24" t="s">
        <v>181</v>
      </c>
    </row>
    <row r="50" spans="1:4">
      <c r="A50" s="14" t="s">
        <v>63</v>
      </c>
      <c r="B50" s="23">
        <v>250</v>
      </c>
      <c r="C50" s="23"/>
      <c r="D50" s="24" t="s">
        <v>182</v>
      </c>
    </row>
    <row r="51" spans="1:4">
      <c r="A51" s="14" t="s">
        <v>18</v>
      </c>
      <c r="B51" s="23">
        <v>340</v>
      </c>
      <c r="C51" s="23"/>
      <c r="D51" s="24" t="s">
        <v>69</v>
      </c>
    </row>
    <row r="52" spans="1:4">
      <c r="A52" s="14" t="s">
        <v>73</v>
      </c>
      <c r="B52" s="23">
        <v>140</v>
      </c>
      <c r="C52" s="23"/>
      <c r="D52" s="24" t="s">
        <v>69</v>
      </c>
    </row>
    <row r="53" spans="1:4">
      <c r="A53" s="14" t="s">
        <v>19</v>
      </c>
      <c r="B53" s="23">
        <v>150</v>
      </c>
      <c r="C53" s="23"/>
      <c r="D53" s="24" t="s">
        <v>183</v>
      </c>
    </row>
    <row r="54" spans="1:4">
      <c r="A54" s="14" t="s">
        <v>20</v>
      </c>
      <c r="B54" s="23">
        <v>50</v>
      </c>
      <c r="C54" s="23"/>
      <c r="D54" s="24" t="s">
        <v>69</v>
      </c>
    </row>
    <row r="55" spans="1:4">
      <c r="A55" s="14" t="s">
        <v>21</v>
      </c>
      <c r="B55" s="23">
        <v>150</v>
      </c>
      <c r="C55" s="23"/>
      <c r="D55" s="24" t="s">
        <v>69</v>
      </c>
    </row>
    <row r="56" spans="1:4">
      <c r="A56" s="14" t="s">
        <v>22</v>
      </c>
      <c r="B56" s="23">
        <v>270</v>
      </c>
      <c r="C56" s="23"/>
      <c r="D56" s="24" t="s">
        <v>96</v>
      </c>
    </row>
    <row r="57" spans="1:4">
      <c r="A57" s="14" t="s">
        <v>82</v>
      </c>
      <c r="B57" s="23">
        <v>300</v>
      </c>
      <c r="C57" s="23"/>
      <c r="D57" s="24" t="s">
        <v>184</v>
      </c>
    </row>
    <row r="58" spans="1:4">
      <c r="A58" s="14" t="s">
        <v>64</v>
      </c>
      <c r="B58" s="23">
        <v>130</v>
      </c>
      <c r="C58" s="23"/>
      <c r="D58" s="24" t="s">
        <v>69</v>
      </c>
    </row>
    <row r="59" spans="1:4">
      <c r="A59" s="14" t="s">
        <v>65</v>
      </c>
      <c r="B59" s="23">
        <v>140</v>
      </c>
      <c r="C59" s="23"/>
      <c r="D59" s="24" t="s">
        <v>69</v>
      </c>
    </row>
    <row r="60" spans="1:4">
      <c r="A60" s="14" t="s">
        <v>66</v>
      </c>
      <c r="B60" s="23" t="s">
        <v>185</v>
      </c>
      <c r="C60" s="23"/>
      <c r="D60" s="24" t="s">
        <v>93</v>
      </c>
    </row>
    <row r="61" spans="1:4">
      <c r="A61" s="14" t="s">
        <v>67</v>
      </c>
      <c r="B61" s="23">
        <v>70</v>
      </c>
      <c r="C61" s="23"/>
      <c r="D61" s="24" t="s">
        <v>69</v>
      </c>
    </row>
    <row r="62" spans="1:4">
      <c r="A62" s="14" t="s">
        <v>159</v>
      </c>
      <c r="B62" s="23">
        <v>80</v>
      </c>
      <c r="C62" s="23"/>
      <c r="D62" s="24" t="s">
        <v>69</v>
      </c>
    </row>
    <row r="63" spans="1:4">
      <c r="A63" s="14" t="s">
        <v>68</v>
      </c>
      <c r="B63" s="23">
        <v>170</v>
      </c>
      <c r="C63" s="23"/>
      <c r="D63" s="24" t="s">
        <v>186</v>
      </c>
    </row>
    <row r="64" spans="1:4">
      <c r="A64" s="14" t="s">
        <v>27</v>
      </c>
      <c r="B64" s="23">
        <v>300</v>
      </c>
      <c r="C64" s="23"/>
      <c r="D64" s="24" t="s">
        <v>69</v>
      </c>
    </row>
    <row r="65" spans="1:4">
      <c r="A65" s="14" t="s">
        <v>28</v>
      </c>
      <c r="B65" s="23">
        <v>300</v>
      </c>
      <c r="C65" s="23"/>
      <c r="D65" s="24" t="s">
        <v>75</v>
      </c>
    </row>
    <row r="66" spans="1:4">
      <c r="A66" s="14" t="s">
        <v>29</v>
      </c>
      <c r="B66" s="23">
        <v>100</v>
      </c>
      <c r="C66" s="23"/>
      <c r="D66" s="24" t="s">
        <v>69</v>
      </c>
    </row>
    <row r="67" spans="1:4">
      <c r="A67" s="14" t="s">
        <v>30</v>
      </c>
      <c r="B67" s="23"/>
      <c r="C67" s="23">
        <v>130</v>
      </c>
      <c r="D67" s="24" t="s">
        <v>178</v>
      </c>
    </row>
    <row r="68" spans="1:4">
      <c r="A68" s="14" t="s">
        <v>31</v>
      </c>
      <c r="B68" s="23">
        <v>120</v>
      </c>
      <c r="C68" s="23"/>
      <c r="D68" s="24" t="s">
        <v>69</v>
      </c>
    </row>
    <row r="69" spans="1:4">
      <c r="A69" s="14" t="s">
        <v>92</v>
      </c>
      <c r="B69" s="23">
        <v>90</v>
      </c>
      <c r="C69" s="23"/>
      <c r="D69" s="24" t="s">
        <v>69</v>
      </c>
    </row>
    <row r="70" spans="1:4">
      <c r="A70" s="14" t="s">
        <v>160</v>
      </c>
      <c r="B70" s="23">
        <v>80</v>
      </c>
      <c r="C70" s="23"/>
      <c r="D70" s="24" t="s">
        <v>187</v>
      </c>
    </row>
    <row r="71" spans="1:4" ht="40.5">
      <c r="A71" s="14" t="s">
        <v>161</v>
      </c>
      <c r="B71" s="23">
        <v>300</v>
      </c>
      <c r="C71" s="23"/>
      <c r="D71" s="24" t="s">
        <v>188</v>
      </c>
    </row>
    <row r="72" spans="1:4" ht="27">
      <c r="A72" s="14" t="s">
        <v>162</v>
      </c>
      <c r="B72" s="23">
        <v>200</v>
      </c>
      <c r="C72" s="23"/>
      <c r="D72" s="24" t="s">
        <v>189</v>
      </c>
    </row>
    <row r="73" spans="1:4" ht="27">
      <c r="A73" s="14" t="s">
        <v>163</v>
      </c>
      <c r="B73" s="23">
        <v>200</v>
      </c>
      <c r="C73" s="23"/>
      <c r="D73" s="24" t="s">
        <v>190</v>
      </c>
    </row>
    <row r="74" spans="1:4">
      <c r="A74" s="14" t="s">
        <v>164</v>
      </c>
      <c r="B74" s="23"/>
      <c r="C74" s="23">
        <v>50</v>
      </c>
      <c r="D74" s="24" t="s">
        <v>83</v>
      </c>
    </row>
    <row r="75" spans="1:4" ht="14.25">
      <c r="A75" s="76" t="s">
        <v>193</v>
      </c>
      <c r="B75" s="77"/>
      <c r="C75" s="77"/>
      <c r="D75" s="78"/>
    </row>
    <row r="76" spans="1:4">
      <c r="A76" s="92" t="s">
        <v>194</v>
      </c>
      <c r="B76" s="91">
        <v>100</v>
      </c>
      <c r="C76" s="91"/>
      <c r="D76" s="24" t="s">
        <v>69</v>
      </c>
    </row>
    <row r="77" spans="1:4" ht="27">
      <c r="A77" s="92" t="s">
        <v>195</v>
      </c>
      <c r="B77" s="91">
        <v>260</v>
      </c>
      <c r="C77" s="91"/>
      <c r="D77" s="24" t="s">
        <v>196</v>
      </c>
    </row>
  </sheetData>
  <mergeCells count="2">
    <mergeCell ref="A2:D2"/>
    <mergeCell ref="A75:D75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F12" sqref="F12"/>
    </sheetView>
  </sheetViews>
  <sheetFormatPr defaultRowHeight="13.5"/>
  <cols>
    <col min="1" max="1" width="25.125" style="1" customWidth="1"/>
    <col min="2" max="2" width="37.375" style="1" customWidth="1"/>
    <col min="3" max="3" width="11.5" style="1" customWidth="1"/>
    <col min="4" max="4" width="11.375" style="1" customWidth="1"/>
    <col min="5" max="5" width="12" customWidth="1"/>
    <col min="6" max="6" width="10.25" style="1" customWidth="1"/>
    <col min="7" max="7" width="10.125" customWidth="1"/>
    <col min="8" max="8" width="11.75" customWidth="1"/>
    <col min="9" max="9" width="11.875" customWidth="1"/>
    <col min="10" max="10" width="12.375" customWidth="1"/>
    <col min="12" max="12" width="12.625" customWidth="1"/>
    <col min="13" max="13" width="10.25" customWidth="1"/>
  </cols>
  <sheetData>
    <row r="1" spans="1:6" ht="25.5" customHeight="1" thickBot="1">
      <c r="A1" s="88" t="s">
        <v>99</v>
      </c>
      <c r="B1" s="88"/>
      <c r="C1" s="88"/>
      <c r="D1" s="88"/>
      <c r="E1" s="88"/>
      <c r="F1"/>
    </row>
    <row r="2" spans="1:6" ht="14.25" thickBot="1">
      <c r="A2" s="89" t="s">
        <v>100</v>
      </c>
      <c r="B2" s="90"/>
      <c r="C2" s="90"/>
      <c r="D2" s="32"/>
      <c r="E2" s="1"/>
    </row>
    <row r="3" spans="1:6" ht="27.75" thickBot="1">
      <c r="A3" s="27" t="s">
        <v>12</v>
      </c>
      <c r="B3" s="3" t="s">
        <v>13</v>
      </c>
      <c r="C3" s="4" t="s">
        <v>34</v>
      </c>
      <c r="D3" s="5" t="s">
        <v>14</v>
      </c>
      <c r="E3" s="1"/>
      <c r="F3"/>
    </row>
    <row r="4" spans="1:6">
      <c r="A4" s="85" t="s">
        <v>15</v>
      </c>
      <c r="B4" s="36" t="s">
        <v>101</v>
      </c>
      <c r="C4" s="37">
        <v>3302</v>
      </c>
      <c r="D4" s="28"/>
      <c r="E4" s="1"/>
      <c r="F4"/>
    </row>
    <row r="5" spans="1:6">
      <c r="A5" s="86"/>
      <c r="B5" s="26" t="s">
        <v>102</v>
      </c>
      <c r="C5" s="7">
        <v>1320</v>
      </c>
      <c r="D5" s="28"/>
      <c r="E5" s="1"/>
      <c r="F5"/>
    </row>
    <row r="6" spans="1:6" ht="16.5" customHeight="1">
      <c r="A6" s="86"/>
      <c r="B6" s="26" t="s">
        <v>103</v>
      </c>
      <c r="C6" s="7">
        <v>30971</v>
      </c>
      <c r="D6" s="28"/>
      <c r="E6" s="1"/>
      <c r="F6"/>
    </row>
    <row r="7" spans="1:6" ht="16.5" customHeight="1">
      <c r="A7" s="86"/>
      <c r="B7" s="26" t="s">
        <v>104</v>
      </c>
      <c r="C7" s="7">
        <v>135</v>
      </c>
      <c r="D7" s="28"/>
      <c r="E7" s="1"/>
      <c r="F7"/>
    </row>
    <row r="8" spans="1:6" ht="16.5" customHeight="1">
      <c r="A8" s="86"/>
      <c r="B8" s="26" t="s">
        <v>91</v>
      </c>
      <c r="C8" s="7">
        <v>900</v>
      </c>
      <c r="D8" s="28"/>
      <c r="E8" s="1"/>
      <c r="F8"/>
    </row>
    <row r="9" spans="1:6" ht="16.5" customHeight="1">
      <c r="A9" s="86"/>
      <c r="B9" s="26" t="s">
        <v>71</v>
      </c>
      <c r="C9" s="7">
        <v>105</v>
      </c>
      <c r="D9" s="28"/>
      <c r="E9" s="1"/>
      <c r="F9"/>
    </row>
    <row r="10" spans="1:6" ht="16.5" customHeight="1">
      <c r="A10" s="86"/>
      <c r="B10" s="26" t="s">
        <v>86</v>
      </c>
      <c r="C10" s="7">
        <v>1960</v>
      </c>
      <c r="D10" s="28"/>
      <c r="E10" s="1"/>
      <c r="F10"/>
    </row>
    <row r="11" spans="1:6" ht="16.5" customHeight="1">
      <c r="A11" s="86"/>
      <c r="B11" s="26" t="s">
        <v>70</v>
      </c>
      <c r="C11" s="7">
        <v>4998</v>
      </c>
      <c r="D11" s="28"/>
      <c r="E11" s="1"/>
      <c r="F11"/>
    </row>
    <row r="12" spans="1:6" ht="16.5" customHeight="1">
      <c r="A12" s="86"/>
      <c r="B12" s="26" t="s">
        <v>105</v>
      </c>
      <c r="C12" s="7">
        <v>240</v>
      </c>
      <c r="D12" s="28"/>
      <c r="E12" s="1"/>
      <c r="F12"/>
    </row>
    <row r="13" spans="1:6" ht="16.5" customHeight="1">
      <c r="A13" s="86"/>
      <c r="B13" s="26" t="s">
        <v>106</v>
      </c>
      <c r="C13" s="7">
        <v>1474</v>
      </c>
      <c r="D13" s="28"/>
      <c r="E13" s="1"/>
      <c r="F13"/>
    </row>
    <row r="14" spans="1:6" ht="19.5" customHeight="1">
      <c r="A14" s="86"/>
      <c r="B14" s="31" t="s">
        <v>107</v>
      </c>
      <c r="C14" s="7">
        <v>784</v>
      </c>
      <c r="D14" s="28"/>
      <c r="E14" s="1"/>
      <c r="F14"/>
    </row>
    <row r="15" spans="1:6" ht="19.5" customHeight="1">
      <c r="A15" s="86"/>
      <c r="B15" s="26" t="s">
        <v>148</v>
      </c>
      <c r="C15" s="7">
        <v>1470</v>
      </c>
      <c r="D15" s="28"/>
      <c r="E15" s="1"/>
      <c r="F15"/>
    </row>
    <row r="16" spans="1:6" ht="19.5" customHeight="1">
      <c r="A16" s="86"/>
      <c r="B16" s="31" t="s">
        <v>37</v>
      </c>
      <c r="C16" s="7">
        <v>1960</v>
      </c>
      <c r="D16" s="28"/>
      <c r="E16" s="1"/>
      <c r="F16"/>
    </row>
    <row r="17" spans="1:10" ht="19.5" customHeight="1">
      <c r="A17" s="86"/>
      <c r="B17" s="31" t="s">
        <v>39</v>
      </c>
      <c r="C17" s="7">
        <v>1960</v>
      </c>
      <c r="D17" s="28"/>
      <c r="E17" s="1"/>
      <c r="F17"/>
    </row>
    <row r="18" spans="1:10" ht="19.5" customHeight="1">
      <c r="A18" s="86"/>
      <c r="B18" s="34" t="s">
        <v>40</v>
      </c>
      <c r="C18" s="7">
        <v>7056</v>
      </c>
      <c r="D18" s="35"/>
      <c r="E18" s="1"/>
      <c r="F18"/>
    </row>
    <row r="19" spans="1:10" ht="19.5" customHeight="1">
      <c r="A19" s="86"/>
      <c r="B19" s="31" t="s">
        <v>108</v>
      </c>
      <c r="C19" s="7">
        <v>1960</v>
      </c>
      <c r="D19" s="28"/>
      <c r="E19" s="1"/>
      <c r="F19"/>
    </row>
    <row r="20" spans="1:10" ht="19.5" customHeight="1" thickBot="1">
      <c r="A20" s="87"/>
      <c r="B20" s="41" t="s">
        <v>33</v>
      </c>
      <c r="C20" s="42">
        <f>SUM(C4:C19)</f>
        <v>60595</v>
      </c>
      <c r="D20" s="43"/>
      <c r="E20" s="1"/>
      <c r="F20"/>
    </row>
    <row r="21" spans="1:10" ht="26.25" customHeight="1">
      <c r="A21" s="79" t="s">
        <v>32</v>
      </c>
      <c r="B21" s="80"/>
      <c r="C21" s="80"/>
      <c r="D21" s="80"/>
      <c r="E21" s="80"/>
      <c r="F21" s="80"/>
      <c r="G21" s="80"/>
      <c r="H21" s="80"/>
      <c r="I21" s="81"/>
    </row>
    <row r="22" spans="1:10" ht="21.75" customHeight="1">
      <c r="A22" s="82" t="s">
        <v>9</v>
      </c>
      <c r="B22" s="83"/>
      <c r="C22" s="83"/>
      <c r="D22" s="83"/>
      <c r="E22" s="83"/>
      <c r="F22" s="83"/>
      <c r="G22" s="83"/>
      <c r="H22" s="83"/>
      <c r="I22" s="84"/>
    </row>
    <row r="23" spans="1:10" ht="33" customHeight="1">
      <c r="A23" s="29" t="s">
        <v>5</v>
      </c>
      <c r="B23" s="8" t="s">
        <v>16</v>
      </c>
      <c r="C23" s="8" t="s">
        <v>4</v>
      </c>
      <c r="D23" s="8" t="s">
        <v>6</v>
      </c>
      <c r="E23" s="8" t="s">
        <v>7</v>
      </c>
      <c r="F23" s="8" t="s">
        <v>10</v>
      </c>
      <c r="G23" s="9" t="s">
        <v>11</v>
      </c>
      <c r="H23" s="13" t="s">
        <v>8</v>
      </c>
      <c r="I23" s="30" t="s">
        <v>79</v>
      </c>
    </row>
    <row r="24" spans="1:10">
      <c r="A24" s="66" t="s">
        <v>109</v>
      </c>
      <c r="B24" s="67" t="s">
        <v>110</v>
      </c>
      <c r="C24" s="26" t="s">
        <v>126</v>
      </c>
      <c r="D24" s="54">
        <f>181600+35000</f>
        <v>216600</v>
      </c>
      <c r="E24" s="44">
        <v>125800</v>
      </c>
      <c r="F24" s="47">
        <v>3.5000000000000003E-2</v>
      </c>
      <c r="G24" s="48">
        <v>4403</v>
      </c>
      <c r="H24" s="48">
        <v>1100.75</v>
      </c>
      <c r="I24" s="49">
        <v>3302.25</v>
      </c>
    </row>
    <row r="25" spans="1:10" ht="14.25" customHeight="1">
      <c r="A25" s="66" t="s">
        <v>111</v>
      </c>
      <c r="B25" s="68" t="s">
        <v>112</v>
      </c>
      <c r="C25" s="26" t="s">
        <v>85</v>
      </c>
      <c r="D25" s="54">
        <v>37800</v>
      </c>
      <c r="E25" s="44">
        <v>37800</v>
      </c>
      <c r="F25" s="47">
        <v>0.03</v>
      </c>
      <c r="G25" s="48">
        <v>1134</v>
      </c>
      <c r="H25" s="48">
        <v>283.5</v>
      </c>
      <c r="I25" s="49">
        <v>850.5</v>
      </c>
    </row>
    <row r="26" spans="1:10">
      <c r="A26" s="66" t="s">
        <v>113</v>
      </c>
      <c r="B26" s="67" t="s">
        <v>114</v>
      </c>
      <c r="C26" s="26" t="s">
        <v>23</v>
      </c>
      <c r="D26" s="54">
        <v>340000</v>
      </c>
      <c r="E26" s="44">
        <v>340000</v>
      </c>
      <c r="F26" s="47">
        <v>0.02</v>
      </c>
      <c r="G26" s="48">
        <v>6800</v>
      </c>
      <c r="H26" s="48">
        <v>1700</v>
      </c>
      <c r="I26" s="49">
        <v>5100</v>
      </c>
    </row>
    <row r="27" spans="1:10">
      <c r="A27" s="66" t="s">
        <v>98</v>
      </c>
      <c r="B27" s="68" t="s">
        <v>78</v>
      </c>
      <c r="C27" s="26" t="s">
        <v>82</v>
      </c>
      <c r="D27" s="54">
        <v>6500</v>
      </c>
      <c r="E27" s="44">
        <v>5850</v>
      </c>
      <c r="F27" s="47">
        <v>0</v>
      </c>
      <c r="G27" s="48">
        <v>180</v>
      </c>
      <c r="H27" s="48">
        <v>45</v>
      </c>
      <c r="I27" s="49">
        <v>135</v>
      </c>
    </row>
    <row r="28" spans="1:10">
      <c r="A28" s="66" t="s">
        <v>115</v>
      </c>
      <c r="B28" s="67" t="s">
        <v>146</v>
      </c>
      <c r="C28" s="26" t="s">
        <v>23</v>
      </c>
      <c r="D28" s="54">
        <v>150000</v>
      </c>
      <c r="E28" s="44">
        <f>65000+10000</f>
        <v>75000</v>
      </c>
      <c r="F28" s="47">
        <v>5.0000000000000001E-3</v>
      </c>
      <c r="G28" s="48">
        <v>375</v>
      </c>
      <c r="H28" s="48">
        <v>93.75</v>
      </c>
      <c r="I28" s="49">
        <v>281.25</v>
      </c>
    </row>
    <row r="29" spans="1:10">
      <c r="A29" s="66" t="s">
        <v>116</v>
      </c>
      <c r="B29" s="67" t="s">
        <v>114</v>
      </c>
      <c r="C29" s="26" t="s">
        <v>23</v>
      </c>
      <c r="D29" s="54">
        <v>400000</v>
      </c>
      <c r="E29" s="44">
        <v>100800</v>
      </c>
      <c r="F29" s="47">
        <v>2.5000000000000001E-2</v>
      </c>
      <c r="G29" s="48">
        <v>2520</v>
      </c>
      <c r="H29" s="48">
        <v>630</v>
      </c>
      <c r="I29" s="49">
        <v>1890</v>
      </c>
    </row>
    <row r="30" spans="1:10">
      <c r="A30" s="66" t="s">
        <v>117</v>
      </c>
      <c r="B30" s="67" t="s">
        <v>76</v>
      </c>
      <c r="C30" s="26" t="s">
        <v>91</v>
      </c>
      <c r="D30" s="54">
        <v>30000</v>
      </c>
      <c r="E30" s="44">
        <v>30000</v>
      </c>
      <c r="F30" s="47">
        <v>0.04</v>
      </c>
      <c r="G30" s="48">
        <v>1200</v>
      </c>
      <c r="H30" s="48">
        <v>300</v>
      </c>
      <c r="I30" s="49">
        <v>900</v>
      </c>
    </row>
    <row r="31" spans="1:10">
      <c r="A31" s="69" t="s">
        <v>97</v>
      </c>
      <c r="B31" s="68" t="s">
        <v>78</v>
      </c>
      <c r="C31" s="26" t="s">
        <v>71</v>
      </c>
      <c r="D31" s="55">
        <f>7500</f>
        <v>7500</v>
      </c>
      <c r="E31" s="44">
        <v>5250</v>
      </c>
      <c r="F31" s="47">
        <v>0</v>
      </c>
      <c r="G31" s="48">
        <v>140</v>
      </c>
      <c r="H31" s="48">
        <v>35</v>
      </c>
      <c r="I31" s="33">
        <v>105</v>
      </c>
      <c r="J31" s="25"/>
    </row>
    <row r="32" spans="1:10">
      <c r="A32" s="66" t="s">
        <v>118</v>
      </c>
      <c r="B32" s="67" t="s">
        <v>147</v>
      </c>
      <c r="C32" s="26" t="s">
        <v>127</v>
      </c>
      <c r="D32" s="54">
        <v>318000</v>
      </c>
      <c r="E32" s="44">
        <v>159000</v>
      </c>
      <c r="F32" s="47">
        <v>0</v>
      </c>
      <c r="G32" s="48">
        <v>0</v>
      </c>
      <c r="H32" s="48">
        <v>0</v>
      </c>
      <c r="I32" s="49">
        <v>0</v>
      </c>
    </row>
    <row r="33" spans="1:10">
      <c r="A33" s="66" t="s">
        <v>119</v>
      </c>
      <c r="B33" s="67" t="s">
        <v>120</v>
      </c>
      <c r="C33" s="26" t="s">
        <v>23</v>
      </c>
      <c r="D33" s="54">
        <v>790000</v>
      </c>
      <c r="E33" s="44">
        <v>790000</v>
      </c>
      <c r="F33" s="47">
        <v>0.04</v>
      </c>
      <c r="G33" s="50">
        <v>31600</v>
      </c>
      <c r="H33" s="50">
        <v>7900</v>
      </c>
      <c r="I33" s="49">
        <v>23700</v>
      </c>
    </row>
    <row r="34" spans="1:10">
      <c r="A34" s="66" t="s">
        <v>121</v>
      </c>
      <c r="B34" s="68" t="s">
        <v>77</v>
      </c>
      <c r="C34" s="26" t="s">
        <v>86</v>
      </c>
      <c r="D34" s="54">
        <v>19600</v>
      </c>
      <c r="E34" s="44">
        <v>19600</v>
      </c>
      <c r="F34" s="47">
        <v>0.1</v>
      </c>
      <c r="G34" s="50">
        <v>1960</v>
      </c>
      <c r="H34" s="50"/>
      <c r="I34" s="49">
        <v>1960</v>
      </c>
    </row>
    <row r="35" spans="1:10">
      <c r="A35" s="66" t="s">
        <v>122</v>
      </c>
      <c r="B35" s="68" t="s">
        <v>77</v>
      </c>
      <c r="C35" s="26" t="s">
        <v>70</v>
      </c>
      <c r="D35" s="54">
        <f>5880*10</f>
        <v>58800</v>
      </c>
      <c r="E35" s="44">
        <v>5880</v>
      </c>
      <c r="F35" s="47">
        <v>0.1</v>
      </c>
      <c r="G35" s="50">
        <v>588</v>
      </c>
      <c r="H35" s="50"/>
      <c r="I35" s="49">
        <v>588</v>
      </c>
    </row>
    <row r="36" spans="1:10">
      <c r="A36" s="66" t="s">
        <v>123</v>
      </c>
      <c r="B36" s="68" t="s">
        <v>77</v>
      </c>
      <c r="C36" s="26" t="s">
        <v>43</v>
      </c>
      <c r="D36" s="56">
        <v>24000</v>
      </c>
      <c r="E36" s="44">
        <v>2400</v>
      </c>
      <c r="F36" s="47">
        <v>0.1</v>
      </c>
      <c r="G36" s="50">
        <v>240</v>
      </c>
      <c r="H36" s="50"/>
      <c r="I36" s="49">
        <v>240</v>
      </c>
    </row>
    <row r="37" spans="1:10" ht="13.5" customHeight="1">
      <c r="A37" s="70" t="s">
        <v>124</v>
      </c>
      <c r="B37" s="68" t="s">
        <v>125</v>
      </c>
      <c r="C37" s="26" t="s">
        <v>106</v>
      </c>
      <c r="D37" s="56">
        <v>393000</v>
      </c>
      <c r="E37" s="57">
        <v>196500</v>
      </c>
      <c r="F37" s="47">
        <v>5.0000000000000001E-3</v>
      </c>
      <c r="G37" s="51">
        <v>1965</v>
      </c>
      <c r="H37" s="51">
        <v>491.25</v>
      </c>
      <c r="I37" s="49">
        <v>1473.75</v>
      </c>
    </row>
    <row r="38" spans="1:10" ht="16.5">
      <c r="A38" s="71" t="s">
        <v>128</v>
      </c>
      <c r="B38" s="72" t="s">
        <v>35</v>
      </c>
      <c r="C38" s="58" t="s">
        <v>41</v>
      </c>
      <c r="D38" s="50">
        <v>19600</v>
      </c>
      <c r="E38" s="50">
        <v>19600</v>
      </c>
      <c r="F38" s="47">
        <v>0.04</v>
      </c>
      <c r="G38" s="51">
        <v>784</v>
      </c>
      <c r="H38" s="51"/>
      <c r="I38" s="49">
        <v>784</v>
      </c>
      <c r="J38" s="38" t="s">
        <v>137</v>
      </c>
    </row>
    <row r="39" spans="1:10" ht="13.5" customHeight="1">
      <c r="A39" s="71" t="s">
        <v>129</v>
      </c>
      <c r="B39" s="72" t="s">
        <v>35</v>
      </c>
      <c r="C39" s="58" t="s">
        <v>139</v>
      </c>
      <c r="D39" s="50">
        <v>19600</v>
      </c>
      <c r="E39" s="50">
        <v>19600</v>
      </c>
      <c r="F39" s="47">
        <v>0.1</v>
      </c>
      <c r="G39" s="51">
        <v>1960</v>
      </c>
      <c r="H39" s="51"/>
      <c r="I39" s="49">
        <v>1960</v>
      </c>
    </row>
    <row r="40" spans="1:10" ht="24">
      <c r="A40" s="71" t="s">
        <v>130</v>
      </c>
      <c r="B40" s="72" t="s">
        <v>35</v>
      </c>
      <c r="C40" s="59" t="s">
        <v>70</v>
      </c>
      <c r="D40" s="50">
        <v>29400</v>
      </c>
      <c r="E40" s="50">
        <v>29400</v>
      </c>
      <c r="F40" s="47">
        <v>0.1</v>
      </c>
      <c r="G40" s="50">
        <v>2940</v>
      </c>
      <c r="H40" s="50"/>
      <c r="I40" s="52">
        <v>2940</v>
      </c>
    </row>
    <row r="41" spans="1:10" ht="16.5">
      <c r="A41" s="71" t="s">
        <v>131</v>
      </c>
      <c r="B41" s="72" t="s">
        <v>35</v>
      </c>
      <c r="C41" s="58" t="s">
        <v>139</v>
      </c>
      <c r="D41" s="50">
        <v>9800</v>
      </c>
      <c r="E41" s="50">
        <v>9800</v>
      </c>
      <c r="F41" s="47">
        <v>0.1</v>
      </c>
      <c r="G41" s="50">
        <v>980</v>
      </c>
      <c r="H41" s="50"/>
      <c r="I41" s="52">
        <v>980</v>
      </c>
      <c r="J41" s="38" t="s">
        <v>138</v>
      </c>
    </row>
    <row r="42" spans="1:10" s="2" customFormat="1">
      <c r="A42" s="71" t="s">
        <v>132</v>
      </c>
      <c r="B42" s="72" t="s">
        <v>35</v>
      </c>
      <c r="C42" s="58" t="s">
        <v>37</v>
      </c>
      <c r="D42" s="50">
        <v>19600</v>
      </c>
      <c r="E42" s="50">
        <v>19600</v>
      </c>
      <c r="F42" s="47">
        <v>0.1</v>
      </c>
      <c r="G42" s="50">
        <v>1960</v>
      </c>
      <c r="H42" s="50"/>
      <c r="I42" s="52">
        <v>1960</v>
      </c>
    </row>
    <row r="43" spans="1:10">
      <c r="A43" s="71" t="s">
        <v>133</v>
      </c>
      <c r="B43" s="72" t="s">
        <v>35</v>
      </c>
      <c r="C43" s="58" t="s">
        <v>39</v>
      </c>
      <c r="D43" s="50">
        <v>19600</v>
      </c>
      <c r="E43" s="50">
        <v>19600</v>
      </c>
      <c r="F43" s="47">
        <v>0.1</v>
      </c>
      <c r="G43" s="50">
        <v>1960</v>
      </c>
      <c r="H43" s="50"/>
      <c r="I43" s="52">
        <v>1960</v>
      </c>
    </row>
    <row r="44" spans="1:10">
      <c r="A44" s="71" t="s">
        <v>134</v>
      </c>
      <c r="B44" s="72" t="s">
        <v>35</v>
      </c>
      <c r="C44" s="59" t="s">
        <v>40</v>
      </c>
      <c r="D44" s="50">
        <v>58800</v>
      </c>
      <c r="E44" s="50">
        <v>52920</v>
      </c>
      <c r="F44" s="47">
        <v>0.1</v>
      </c>
      <c r="G44" s="50">
        <v>5292</v>
      </c>
      <c r="H44" s="50"/>
      <c r="I44" s="52">
        <v>5292</v>
      </c>
    </row>
    <row r="45" spans="1:10">
      <c r="A45" s="71" t="s">
        <v>135</v>
      </c>
      <c r="B45" s="72" t="s">
        <v>35</v>
      </c>
      <c r="C45" s="59" t="s">
        <v>40</v>
      </c>
      <c r="D45" s="50">
        <v>19600</v>
      </c>
      <c r="E45" s="50">
        <v>17640</v>
      </c>
      <c r="F45" s="47">
        <v>0.1</v>
      </c>
      <c r="G45" s="50">
        <v>1764</v>
      </c>
      <c r="H45" s="50"/>
      <c r="I45" s="52">
        <v>1764</v>
      </c>
    </row>
    <row r="46" spans="1:10" s="2" customFormat="1">
      <c r="A46" s="71" t="s">
        <v>136</v>
      </c>
      <c r="B46" s="72" t="s">
        <v>35</v>
      </c>
      <c r="C46" s="58" t="s">
        <v>108</v>
      </c>
      <c r="D46" s="50">
        <v>19600</v>
      </c>
      <c r="E46" s="50">
        <v>19600</v>
      </c>
      <c r="F46" s="47">
        <v>0.1</v>
      </c>
      <c r="G46" s="50">
        <v>1960</v>
      </c>
      <c r="H46" s="50"/>
      <c r="I46" s="52">
        <v>1960</v>
      </c>
    </row>
    <row r="47" spans="1:10" ht="24">
      <c r="A47" s="39" t="s">
        <v>140</v>
      </c>
      <c r="B47" s="73" t="s">
        <v>141</v>
      </c>
      <c r="C47" s="50" t="s">
        <v>144</v>
      </c>
      <c r="D47" s="60">
        <v>50000</v>
      </c>
      <c r="E47" s="60">
        <v>25000</v>
      </c>
      <c r="F47" s="45">
        <v>2.5000000000000001E-2</v>
      </c>
      <c r="G47" s="61">
        <v>625</v>
      </c>
      <c r="H47" s="61">
        <v>156.25</v>
      </c>
      <c r="I47" s="62">
        <f t="shared" ref="I47:I48" si="0">G47*0.75</f>
        <v>468.75</v>
      </c>
    </row>
    <row r="48" spans="1:10" ht="24.75" thickBot="1">
      <c r="A48" s="40" t="s">
        <v>142</v>
      </c>
      <c r="B48" s="74" t="s">
        <v>143</v>
      </c>
      <c r="C48" s="53" t="s">
        <v>145</v>
      </c>
      <c r="D48" s="63">
        <v>180000</v>
      </c>
      <c r="E48" s="63">
        <v>180000</v>
      </c>
      <c r="F48" s="46">
        <v>0</v>
      </c>
      <c r="G48" s="64">
        <v>0</v>
      </c>
      <c r="H48" s="64">
        <v>0</v>
      </c>
      <c r="I48" s="65">
        <f t="shared" si="0"/>
        <v>0</v>
      </c>
    </row>
  </sheetData>
  <mergeCells count="5">
    <mergeCell ref="A21:I21"/>
    <mergeCell ref="A22:I22"/>
    <mergeCell ref="A4:A20"/>
    <mergeCell ref="A1:E1"/>
    <mergeCell ref="A2:C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绩效</vt:lpstr>
      <vt:lpstr>销售提成10月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frankie</dc:creator>
  <cp:lastModifiedBy>gaoj</cp:lastModifiedBy>
  <dcterms:created xsi:type="dcterms:W3CDTF">2017-09-25T02:32:25Z</dcterms:created>
  <dcterms:modified xsi:type="dcterms:W3CDTF">2019-10-29T07:17:50Z</dcterms:modified>
</cp:coreProperties>
</file>